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60" yWindow="270" windowWidth="14940" windowHeight="9150" activeTab="2"/>
  </bookViews>
  <sheets>
    <sheet name="Доходы бюджета" sheetId="1" r:id="rId1"/>
    <sheet name="Расходы бюджета" sheetId="2" r:id="rId2"/>
    <sheet name="Источники финансирования дефици" sheetId="3" r:id="rId3"/>
  </sheets>
  <definedNames>
    <definedName name="__bookmark_1">'Доходы бюджета'!$A$1:$J$13</definedName>
    <definedName name="__bookmark_2">'Доходы бюджета'!$A$15:$J$176</definedName>
    <definedName name="__bookmark_3">'Расходы бюджета'!$A$5:$H$687</definedName>
    <definedName name="__bookmark_4">'Источники финансирования дефици'!$A$6:$D$36</definedName>
    <definedName name="__bookmark_5">'Источники финансирования дефици'!#REF!</definedName>
    <definedName name="__bookmark_7">#REF!</definedName>
    <definedName name="_xlnm._FilterDatabase" localSheetId="1" hidden="1">'Расходы бюджета'!$A$8:$I$686</definedName>
    <definedName name="_xlnm.Print_Titles" localSheetId="0">'Доходы бюджета'!$15:$18</definedName>
    <definedName name="_xlnm.Print_Titles" localSheetId="2">'Источники финансирования дефици'!$6:$9</definedName>
    <definedName name="_xlnm.Print_Titles" localSheetId="1">'Расходы бюджета'!$5:$10</definedName>
  </definedNames>
  <calcPr calcId="124519"/>
</workbook>
</file>

<file path=xl/calcChain.xml><?xml version="1.0" encoding="utf-8"?>
<calcChain xmlns="http://schemas.openxmlformats.org/spreadsheetml/2006/main">
  <c r="L101" i="1"/>
  <c r="L102"/>
  <c r="G687" i="2" l="1"/>
  <c r="E687"/>
  <c r="I127" l="1"/>
  <c r="I128"/>
  <c r="I129"/>
  <c r="I130"/>
  <c r="I131"/>
  <c r="I132"/>
  <c r="I133"/>
  <c r="I115"/>
  <c r="I116"/>
  <c r="I102"/>
  <c r="I103"/>
  <c r="I104"/>
  <c r="I105"/>
  <c r="I106"/>
  <c r="I107"/>
  <c r="I108"/>
  <c r="I109"/>
  <c r="I110"/>
  <c r="I111"/>
  <c r="I112"/>
  <c r="I113"/>
  <c r="I114"/>
  <c r="I101"/>
  <c r="I92"/>
  <c r="I93"/>
  <c r="I94"/>
  <c r="I95"/>
  <c r="I96"/>
  <c r="I97"/>
  <c r="I98"/>
  <c r="I99"/>
  <c r="I100"/>
  <c r="I88"/>
  <c r="I89"/>
  <c r="I90"/>
  <c r="I91"/>
  <c r="I86"/>
  <c r="I85"/>
  <c r="I84"/>
  <c r="I83"/>
  <c r="I82"/>
  <c r="I81"/>
  <c r="I80"/>
  <c r="I79"/>
  <c r="I52"/>
  <c r="I53"/>
  <c r="I54"/>
  <c r="I55"/>
  <c r="I51"/>
  <c r="I42"/>
  <c r="I40"/>
  <c r="I41"/>
  <c r="I39"/>
  <c r="I23"/>
  <c r="I24"/>
  <c r="I25"/>
  <c r="I26"/>
  <c r="I27"/>
  <c r="I28"/>
  <c r="I29"/>
  <c r="I17"/>
  <c r="I14"/>
  <c r="I15"/>
  <c r="I16"/>
  <c r="I18"/>
  <c r="I19"/>
  <c r="I20"/>
  <c r="H120" i="1" l="1"/>
  <c r="I120"/>
  <c r="G120"/>
  <c r="G19"/>
  <c r="H20"/>
  <c r="I20"/>
  <c r="H19"/>
  <c r="I19"/>
  <c r="G20"/>
  <c r="H32"/>
  <c r="I32"/>
  <c r="G32"/>
  <c r="L161"/>
  <c r="L157"/>
  <c r="L152"/>
  <c r="L150"/>
  <c r="L151"/>
  <c r="L141"/>
  <c r="L130"/>
  <c r="L129"/>
  <c r="L109"/>
  <c r="L82" l="1"/>
  <c r="L81"/>
  <c r="L20"/>
  <c r="L21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3"/>
  <c r="L44"/>
  <c r="L45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5"/>
  <c r="L86"/>
  <c r="L87"/>
  <c r="L88"/>
  <c r="L89"/>
  <c r="L90"/>
  <c r="L91"/>
  <c r="L92"/>
  <c r="L93"/>
  <c r="L94"/>
  <c r="L95"/>
  <c r="L96"/>
  <c r="L97"/>
  <c r="L98"/>
  <c r="L99"/>
  <c r="L100"/>
  <c r="L106"/>
  <c r="L108"/>
  <c r="L110"/>
  <c r="L112"/>
  <c r="L114"/>
  <c r="L115"/>
  <c r="L116"/>
  <c r="L117"/>
  <c r="L118"/>
  <c r="L119"/>
  <c r="L120"/>
  <c r="L121"/>
  <c r="L122"/>
  <c r="L123"/>
  <c r="L124"/>
  <c r="L125"/>
  <c r="L126"/>
  <c r="L127"/>
  <c r="L128"/>
  <c r="L131"/>
  <c r="L132"/>
  <c r="L133"/>
  <c r="L134"/>
  <c r="L135"/>
  <c r="L136"/>
  <c r="L137"/>
  <c r="L138"/>
  <c r="L139"/>
  <c r="L140"/>
  <c r="L142"/>
  <c r="L143"/>
  <c r="L144"/>
  <c r="L145"/>
  <c r="L146"/>
  <c r="L147"/>
  <c r="L148"/>
  <c r="L149"/>
  <c r="L153"/>
  <c r="L154"/>
  <c r="L155"/>
  <c r="L156"/>
  <c r="L158"/>
  <c r="L159"/>
  <c r="L160"/>
  <c r="L162"/>
  <c r="L163"/>
  <c r="L164"/>
  <c r="L165"/>
  <c r="L166"/>
  <c r="L167"/>
  <c r="L170"/>
  <c r="L171"/>
  <c r="L172"/>
  <c r="L173"/>
  <c r="L19"/>
  <c r="K19"/>
  <c r="L22"/>
  <c r="H687" i="2"/>
  <c r="F687"/>
  <c r="I679"/>
  <c r="I672"/>
  <c r="I671"/>
  <c r="I665"/>
  <c r="I664"/>
  <c r="I642"/>
  <c r="I624"/>
  <c r="I613"/>
  <c r="I612"/>
  <c r="I583"/>
  <c r="I558"/>
  <c r="I546"/>
  <c r="I545"/>
  <c r="I510"/>
  <c r="I479"/>
  <c r="I478"/>
  <c r="I433"/>
  <c r="I421"/>
  <c r="I406"/>
  <c r="I386"/>
  <c r="I385"/>
  <c r="I378"/>
  <c r="I377"/>
  <c r="I358"/>
  <c r="I342"/>
  <c r="I321"/>
  <c r="I320"/>
  <c r="I287"/>
  <c r="I270"/>
  <c r="I264"/>
  <c r="I237"/>
  <c r="I236"/>
  <c r="I216"/>
  <c r="I203"/>
  <c r="I174"/>
  <c r="I173"/>
  <c r="I167"/>
  <c r="I149"/>
  <c r="I148"/>
  <c r="I126"/>
  <c r="I87"/>
  <c r="I38"/>
  <c r="I22"/>
  <c r="I13"/>
  <c r="I12"/>
  <c r="I21"/>
  <c r="I30"/>
  <c r="I31"/>
  <c r="I32"/>
  <c r="I33"/>
  <c r="I34"/>
  <c r="I35"/>
  <c r="I36"/>
  <c r="I37"/>
  <c r="I43"/>
  <c r="I44"/>
  <c r="I45"/>
  <c r="I46"/>
  <c r="I47"/>
  <c r="I48"/>
  <c r="I49"/>
  <c r="I50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117"/>
  <c r="I118"/>
  <c r="I119"/>
  <c r="I120"/>
  <c r="I121"/>
  <c r="I122"/>
  <c r="I123"/>
  <c r="I124"/>
  <c r="I125"/>
  <c r="I134"/>
  <c r="I135"/>
  <c r="I136"/>
  <c r="I137"/>
  <c r="I138"/>
  <c r="I139"/>
  <c r="I140"/>
  <c r="I141"/>
  <c r="I142"/>
  <c r="I143"/>
  <c r="I144"/>
  <c r="I145"/>
  <c r="I146"/>
  <c r="I147"/>
  <c r="I150"/>
  <c r="I151"/>
  <c r="I152"/>
  <c r="I153"/>
  <c r="I154"/>
  <c r="I155"/>
  <c r="I156"/>
  <c r="I157"/>
  <c r="I158"/>
  <c r="I159"/>
  <c r="I160"/>
  <c r="I161"/>
  <c r="I168"/>
  <c r="I169"/>
  <c r="I170"/>
  <c r="I171"/>
  <c r="I172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204"/>
  <c r="I205"/>
  <c r="I206"/>
  <c r="I207"/>
  <c r="I208"/>
  <c r="I209"/>
  <c r="I210"/>
  <c r="I211"/>
  <c r="I212"/>
  <c r="I213"/>
  <c r="I214"/>
  <c r="I215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5"/>
  <c r="I266"/>
  <c r="I267"/>
  <c r="I268"/>
  <c r="I269"/>
  <c r="I271"/>
  <c r="I272"/>
  <c r="I273"/>
  <c r="I274"/>
  <c r="I275"/>
  <c r="I276"/>
  <c r="I277"/>
  <c r="I278"/>
  <c r="I279"/>
  <c r="I280"/>
  <c r="I281"/>
  <c r="I288"/>
  <c r="I289"/>
  <c r="I290"/>
  <c r="I291"/>
  <c r="I292"/>
  <c r="I293"/>
  <c r="I294"/>
  <c r="I295"/>
  <c r="I296"/>
  <c r="I297"/>
  <c r="I298"/>
  <c r="I304"/>
  <c r="I305"/>
  <c r="I306"/>
  <c r="I307"/>
  <c r="I308"/>
  <c r="I309"/>
  <c r="I310"/>
  <c r="I311"/>
  <c r="I312"/>
  <c r="I313"/>
  <c r="I314"/>
  <c r="I315"/>
  <c r="I316"/>
  <c r="I317"/>
  <c r="I318"/>
  <c r="I319"/>
  <c r="I322"/>
  <c r="I323"/>
  <c r="I324"/>
  <c r="I325"/>
  <c r="I326"/>
  <c r="I327"/>
  <c r="I328"/>
  <c r="I329"/>
  <c r="I330"/>
  <c r="I331"/>
  <c r="I332"/>
  <c r="I333"/>
  <c r="I334"/>
  <c r="I335"/>
  <c r="I336"/>
  <c r="I343"/>
  <c r="I344"/>
  <c r="I345"/>
  <c r="I346"/>
  <c r="I347"/>
  <c r="I353"/>
  <c r="I354"/>
  <c r="I355"/>
  <c r="I356"/>
  <c r="I357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9"/>
  <c r="I380"/>
  <c r="I381"/>
  <c r="I382"/>
  <c r="I383"/>
  <c r="I384"/>
  <c r="I396"/>
  <c r="I397"/>
  <c r="I398"/>
  <c r="I399"/>
  <c r="I400"/>
  <c r="I401"/>
  <c r="I402"/>
  <c r="I403"/>
  <c r="I404"/>
  <c r="I405"/>
  <c r="I407"/>
  <c r="I408"/>
  <c r="I409"/>
  <c r="I410"/>
  <c r="I411"/>
  <c r="I412"/>
  <c r="I413"/>
  <c r="I414"/>
  <c r="I415"/>
  <c r="I416"/>
  <c r="I417"/>
  <c r="I418"/>
  <c r="I419"/>
  <c r="I420"/>
  <c r="I422"/>
  <c r="I423"/>
  <c r="I424"/>
  <c r="I425"/>
  <c r="I426"/>
  <c r="I427"/>
  <c r="I428"/>
  <c r="I429"/>
  <c r="I430"/>
  <c r="I431"/>
  <c r="I432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80"/>
  <c r="I481"/>
  <c r="I482"/>
  <c r="I483"/>
  <c r="I484"/>
  <c r="I485"/>
  <c r="I486"/>
  <c r="I487"/>
  <c r="I488"/>
  <c r="I489"/>
  <c r="I490"/>
  <c r="I491"/>
  <c r="I492"/>
  <c r="I493"/>
  <c r="I499"/>
  <c r="I500"/>
  <c r="I501"/>
  <c r="I502"/>
  <c r="I503"/>
  <c r="I504"/>
  <c r="I505"/>
  <c r="I506"/>
  <c r="I507"/>
  <c r="I508"/>
  <c r="I509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2"/>
  <c r="I543"/>
  <c r="I544"/>
  <c r="I547"/>
  <c r="I548"/>
  <c r="I549"/>
  <c r="I550"/>
  <c r="I551"/>
  <c r="I552"/>
  <c r="I553"/>
  <c r="I554"/>
  <c r="I555"/>
  <c r="I556"/>
  <c r="I557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4"/>
  <c r="I585"/>
  <c r="I586"/>
  <c r="I587"/>
  <c r="I588"/>
  <c r="I589"/>
  <c r="I590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4"/>
  <c r="I615"/>
  <c r="I616"/>
  <c r="I617"/>
  <c r="I618"/>
  <c r="I619"/>
  <c r="I620"/>
  <c r="I621"/>
  <c r="I622"/>
  <c r="I623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6"/>
  <c r="I667"/>
  <c r="I668"/>
  <c r="I669"/>
  <c r="I670"/>
  <c r="I686"/>
  <c r="I11"/>
  <c r="K20" i="1"/>
  <c r="M20"/>
  <c r="K21"/>
  <c r="M21"/>
  <c r="K22"/>
  <c r="M22"/>
  <c r="K23"/>
  <c r="M23"/>
  <c r="K25"/>
  <c r="K26"/>
  <c r="M26"/>
  <c r="K27"/>
  <c r="M27"/>
  <c r="K28"/>
  <c r="M28"/>
  <c r="K29"/>
  <c r="M29"/>
  <c r="K30"/>
  <c r="M30"/>
  <c r="K31"/>
  <c r="M31"/>
  <c r="K32"/>
  <c r="M32"/>
  <c r="K33"/>
  <c r="M33"/>
  <c r="K34"/>
  <c r="M34"/>
  <c r="K35"/>
  <c r="M35"/>
  <c r="K37"/>
  <c r="M37"/>
  <c r="K38"/>
  <c r="M38"/>
  <c r="K40"/>
  <c r="K41"/>
  <c r="K43"/>
  <c r="M43"/>
  <c r="K44"/>
  <c r="M44"/>
  <c r="K47"/>
  <c r="K48"/>
  <c r="K49"/>
  <c r="M49"/>
  <c r="K50"/>
  <c r="M50"/>
  <c r="K51"/>
  <c r="M51"/>
  <c r="K52"/>
  <c r="M52"/>
  <c r="K53"/>
  <c r="M53"/>
  <c r="K54"/>
  <c r="M54"/>
  <c r="K55"/>
  <c r="M55"/>
  <c r="K56"/>
  <c r="M56"/>
  <c r="K57"/>
  <c r="M57"/>
  <c r="K58"/>
  <c r="K59"/>
  <c r="K60"/>
  <c r="M60"/>
  <c r="K61"/>
  <c r="M61"/>
  <c r="K62"/>
  <c r="M62"/>
  <c r="K63"/>
  <c r="M63"/>
  <c r="K64"/>
  <c r="K65"/>
  <c r="K68"/>
  <c r="M68"/>
  <c r="K69"/>
  <c r="K70"/>
  <c r="M70"/>
  <c r="K74"/>
  <c r="K75"/>
  <c r="K76"/>
  <c r="K77"/>
  <c r="K78"/>
  <c r="K79"/>
  <c r="K88"/>
  <c r="K89"/>
  <c r="K90"/>
  <c r="K92"/>
  <c r="K94"/>
  <c r="K95"/>
  <c r="K96"/>
  <c r="K97"/>
  <c r="K98"/>
  <c r="K100"/>
  <c r="K101"/>
  <c r="K102"/>
  <c r="K106"/>
  <c r="K108"/>
  <c r="K110"/>
  <c r="K114"/>
  <c r="K115"/>
  <c r="K120"/>
  <c r="M120"/>
  <c r="K121"/>
  <c r="M121"/>
  <c r="K122"/>
  <c r="M122"/>
  <c r="K123"/>
  <c r="M123"/>
  <c r="K124"/>
  <c r="M125"/>
  <c r="M126"/>
  <c r="M127"/>
  <c r="K128"/>
  <c r="K131"/>
  <c r="K132"/>
  <c r="K133"/>
  <c r="K134"/>
  <c r="K135"/>
  <c r="K136"/>
  <c r="K137"/>
  <c r="K138"/>
  <c r="M138"/>
  <c r="K139"/>
  <c r="M139"/>
  <c r="K140"/>
  <c r="M142"/>
  <c r="K143"/>
  <c r="M143"/>
  <c r="K144"/>
  <c r="M145"/>
  <c r="K146"/>
  <c r="K147"/>
  <c r="K148"/>
  <c r="M148"/>
  <c r="K149"/>
  <c r="M150"/>
  <c r="K153"/>
  <c r="K154"/>
  <c r="K155"/>
  <c r="K156"/>
  <c r="K158"/>
  <c r="K159"/>
  <c r="K160"/>
  <c r="M160"/>
  <c r="M162"/>
  <c r="M164"/>
  <c r="K165"/>
  <c r="M165"/>
  <c r="K166"/>
  <c r="M19"/>
  <c r="I687" i="2" l="1"/>
</calcChain>
</file>

<file path=xl/sharedStrings.xml><?xml version="1.0" encoding="utf-8"?>
<sst xmlns="http://schemas.openxmlformats.org/spreadsheetml/2006/main" count="2988" uniqueCount="1221">
  <si>
    <t>ОТЧЕТ ОБ ИСПОЛНЕНИИ КОНСОЛИДИРОВАННОГО БЮДЖЕТА СУБЪЕКТА РОССИЙСКОЙ ФЕДЕРАЦИИ
И БЮДЖЕТА ТЕРРИТОРИАЛЬНОГО ГОСУДАРСТВЕННОГО ВНЕБЮДЖЕТНОГО ФОНДА</t>
  </si>
  <si>
    <t>КОДЫ</t>
  </si>
  <si>
    <t>0503317</t>
  </si>
  <si>
    <t>на 1 апреля 2015 г.</t>
  </si>
  <si>
    <t>01.04.2015</t>
  </si>
  <si>
    <t>Наименование финансового органа</t>
  </si>
  <si>
    <t>Финансовый отдел администрации Саракташского района</t>
  </si>
  <si>
    <t>55700012</t>
  </si>
  <si>
    <t>Наименование бюджета</t>
  </si>
  <si>
    <t>Бюджет Саракташского МР</t>
  </si>
  <si>
    <t>53641000000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</si>
  <si>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</si>
  <si>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</si>
  <si>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</si>
  <si>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</si>
  <si>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</si>
  <si>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Наименование показателя</t>
  </si>
  <si>
    <t>Код 
строки</t>
  </si>
  <si>
    <t>Код дохода по бюджетной классификации</t>
  </si>
  <si>
    <t>Утвержденные бюджетные назначения</t>
  </si>
  <si>
    <t>Исполнено</t>
  </si>
  <si>
    <t>бюджеты муниципальных районов</t>
  </si>
  <si>
    <t>бюджеты городских и сельских поселений</t>
  </si>
  <si>
    <t>1</t>
  </si>
  <si>
    <t>2</t>
  </si>
  <si>
    <t>3</t>
  </si>
  <si>
    <t>11</t>
  </si>
  <si>
    <t>12</t>
  </si>
  <si>
    <t>21</t>
  </si>
  <si>
    <t>22</t>
  </si>
  <si>
    <t>010</t>
  </si>
  <si>
    <t>X</t>
  </si>
  <si>
    <t>НАЛОГОВЫЕ И НЕНАЛОГОВЫЕ ДОХОДЫ</t>
  </si>
  <si>
    <t>0,00</t>
  </si>
  <si>
    <t>НАЛОГИ НА ПРИБЫЛЬ, ДОХОДЫ</t>
  </si>
  <si>
    <t>Налог на доходы физических лиц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</si>
  <si>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</si>
  <si>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</si>
  <si>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</si>
  <si>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</si>
  <si>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</si>
  <si>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</si>
  <si>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</si>
  <si>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</si>
  <si>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</si>
  <si>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</si>
  <si>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</si>
  <si>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</si>
  <si>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</si>
  <si>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</si>
  <si>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</si>
  <si>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НАЛОГИ НА СОВОКУПНЫЙ ДОХОД</t>
  </si>
  <si>
    <t>Налог, взимаемый в связи с применением упрощенной системы налогообложения</t>
  </si>
  <si>
    <t>Налог, взимаемый с налогоплательщиков, выбравших в качестве объекта налогообложения доходы</t>
  </si>
  <si>
    <t>000 10501011010000110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</si>
  <si>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</si>
  <si>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000 10501012010000110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</si>
  <si>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</si>
  <si>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000 10501021010000110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</si>
  <si>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</si>
  <si>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000 10501022010000110</t>
  </si>
  <si>
    <t>Единый налог на вмененный доход для отдельных видов деятельности</t>
  </si>
  <si>
    <t>000 10502010020000110</t>
  </si>
  <si>
    <t>Единый налог на вмененный доход для отдельных видов деятельности (за налоговые периоды, истекшие до 1 января 2011 года)</t>
  </si>
  <si>
    <t>Единый сельскохозяйственный налог</t>
  </si>
  <si>
    <t>000 10503010010000110</t>
  </si>
  <si>
    <t>Единый сельскохозяйственный налог (за налоговые периоды, истекшие до 1 января 2011 года)</t>
  </si>
  <si>
    <t>000 10503020010000110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</si>
  <si>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</si>
  <si>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муниципальных районов</t>
  </si>
  <si>
    <t>000 10504020020000110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</si>
  <si>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</si>
  <si>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</si>
  <si>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</si>
  <si>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</si>
  <si>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</si>
  <si>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</si>
  <si>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</si>
  <si>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</si>
  <si>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</si>
  <si>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</si>
  <si>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организаций,обладающих земельным участком, расположенным в границах сельских поселений.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</si>
  <si>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</si>
  <si>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</si>
  <si>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</si>
  <si>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</si>
  <si>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</si>
  <si>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</si>
  <si>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</si>
  <si>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</si>
  <si>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</si>
  <si>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</si>
  <si>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</si>
  <si>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</si>
  <si>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</si>
  <si>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</si>
  <si>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</si>
  <si>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</si>
  <si>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</si>
  <si>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>000 11105013100000120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</si>
  <si>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</si>
  <si>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</si>
  <si>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</si>
  <si>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</si>
  <si>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</si>
  <si>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</si>
  <si>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000 11105035050000120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</si>
  <si>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</si>
  <si>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</si>
  <si>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</si>
  <si>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</si>
  <si>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</si>
  <si>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</si>
  <si>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</si>
  <si>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000 11109045100000120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</si>
  <si>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</si>
  <si>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</si>
  <si>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</si>
  <si>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000 11201010010000120</t>
  </si>
  <si>
    <t>Плата за выбросы загрязняющих веществ в атмосферный воздух передвижными объектами</t>
  </si>
  <si>
    <t>000 11201020010000120</t>
  </si>
  <si>
    <t>Плата за сбросы загрязняющих веществ в водные объекты</t>
  </si>
  <si>
    <t>000 11201030010000120</t>
  </si>
  <si>
    <t>Плата за размещение отходов производства и потребления</t>
  </si>
  <si>
    <t>000 11201040010000120</t>
  </si>
  <si>
    <t>ДОХОДЫ ОТ ОКАЗАНИЯ ПЛАТНЫХ УСЛУГ (РАБОТ) И КОМПЕНСАЦИИ ЗАТРАТ ГОСУДАРСТВА</t>
  </si>
  <si>
    <t>Доходы от оказания платных услуг (работ)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</si>
  <si>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</si>
  <si>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</si>
  <si>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муниципальных районов</t>
  </si>
  <si>
    <t>000 11301995050000130</t>
  </si>
  <si>
    <t>Прочие доходы от оказания платных услуг (работ) получателями средств бюджетов сельских поселений</t>
  </si>
  <si>
    <t>000 11301995100000130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</si>
  <si>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</si>
  <si>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</si>
  <si>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</si>
  <si>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000 11402050050000410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</si>
  <si>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</si>
  <si>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000 11402050100000410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</si>
  <si>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</si>
  <si>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000 11402053050000410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</si>
  <si>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</si>
  <si>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000 11402053100000410</t>
  </si>
  <si>
    <t>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</si>
  <si>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</si>
  <si>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</si>
  <si>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>000 11406013100000430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</si>
  <si>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</si>
  <si>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</si>
  <si>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000 11406025050000430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</si>
  <si>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</si>
  <si>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000 11406025100000430</t>
  </si>
  <si>
    <t>ШТРАФЫ, САНКЦИИ, ВОЗМЕЩЕНИЕ УЩЕРБА</t>
  </si>
  <si>
    <t>Денежные взыскания (штрафы) за нарушение законодательства о налогах и сборах</t>
  </si>
  <si>
    <t>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</si>
  <si>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</si>
  <si>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Денежные взыскания (штрафы) за нарушение законодательства Российской Федерации о недрах</t>
  </si>
  <si>
    <t>000 11625010010000140</t>
  </si>
  <si>
    <t>Денежные взыскания (штрафы) за нарушение законодательства в области охраны окружающей среды</t>
  </si>
  <si>
    <t>Денежные взыскания (штрафы) за нарушение земельного законодательства</t>
  </si>
  <si>
    <t>Суммы по искам о возмещении вреда, причиненного окружающей среде</t>
  </si>
  <si>
    <t>Суммы по искам о возмещении вреда, причиненного окружающей среде, подлежащие зачислению в бюджеты муниципальных районов</t>
  </si>
  <si>
    <t>000 11635030050000140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</si>
  <si>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</si>
  <si>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Прочие поступления от денежных взысканий (штрафов) и иных сумм в возмещение ущерба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</si>
  <si>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</si>
  <si>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000 11690050050000140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</si>
  <si>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</si>
  <si>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000 11690050100000140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</si>
  <si>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</si>
  <si>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</si>
  <si>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</si>
  <si>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</si>
  <si>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сельских поселений</t>
  </si>
  <si>
    <t>000 11701050100000180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</si>
  <si>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</si>
  <si>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</si>
  <si>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на выравнивание бюджетной обеспеченности</t>
  </si>
  <si>
    <t>Дотации бюджетам муниципальных районов на выравнивание бюджетной обеспеченности</t>
  </si>
  <si>
    <t>000 20201001050000151</t>
  </si>
  <si>
    <t>Дотации бюджетам сельских поселений на выравнивание бюджетной обеспеченности</t>
  </si>
  <si>
    <t>000 20201001100000151</t>
  </si>
  <si>
    <t>Дотации бюджетам на поддержку мер по обеспечению сбалансированности бюджетов</t>
  </si>
  <si>
    <t>000 20201003000000151</t>
  </si>
  <si>
    <t>Дотации бюджетам сельских поселений на поддержку мер по обеспечению сбалансированности бюджетов</t>
  </si>
  <si>
    <t>000 20201003100000151</t>
  </si>
  <si>
    <t>Субсидии бюджетам бюджетной системы Российской Федерации (межбюджетные субсидии)</t>
  </si>
  <si>
    <t>Субсидии бюджетам муниципальных районов на обеспечение мероприятий по переселению граждан из аварийного жилищного фонда за счет средств бюджетов</t>
  </si>
  <si>
    <t>000 20202089050002151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</si>
  <si>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</si>
  <si>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000 20202216050000151</t>
  </si>
  <si>
    <t>Прочие субсидии</t>
  </si>
  <si>
    <t>Прочие субсидии бюджетам муниципальных районов</t>
  </si>
  <si>
    <t>000 20202999050000151</t>
  </si>
  <si>
    <t>Субвенции бюджетам субъектов Российской Федерации и муниципальных образований</t>
  </si>
  <si>
    <t>Субвенции бюджетам на государственную регистрацию актов гражданского состояния</t>
  </si>
  <si>
    <t>Субвенции бюджетам муниципальных районов на государственную регистрацию актов гражданского состояния</t>
  </si>
  <si>
    <t>000 20203003050000151</t>
  </si>
  <si>
    <t>Субвенции бюджетам сельских поселений на государственную регистрацию актов гражданского состояния</t>
  </si>
  <si>
    <t>000 20203003100000151</t>
  </si>
  <si>
    <t>Субвенции бюджетам на осуществление первичного воинского учета на территориях, где отсутствуют военные комиссариаты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</si>
  <si>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</si>
  <si>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000 20203015050000151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</si>
  <si>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</si>
  <si>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000 20203015100000151</t>
  </si>
  <si>
    <t>Субвенции бюджетам на выплату единовременного пособия при всех формах устройства детей, лишенных родительского попечения, в семью</t>
  </si>
  <si>
    <t>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</si>
  <si>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>000 20203020050000151</t>
  </si>
  <si>
    <t>Субвенции местным бюджетам на выполнение передаваемых полномочий субъектов Российской Федерации</t>
  </si>
  <si>
    <t>Субвенции бюджетам муниципальных районов на выполнение передаваемых полномочий субъектов Российской Федерации</t>
  </si>
  <si>
    <t>000 20203024050000151</t>
  </si>
  <si>
    <t>Субвенции бюджетам сельских поселений на выполнение передаваемых полномочий субъектов Российской Федерации</t>
  </si>
  <si>
    <t>000 20203024100000151</t>
  </si>
  <si>
    <t>Субвенции бюджетам муниципальных образований на возмещение части затрат по наращиванию маточного поголовья овец и коз</t>
  </si>
  <si>
    <t>Субвенции бюджетам муниципальных районов на возмещение части затрат по наращиванию маточного поголовья овец и коз</t>
  </si>
  <si>
    <t>000 20203104050000151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</si>
  <si>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</si>
  <si>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</si>
  <si>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000 20203119050000151</t>
  </si>
  <si>
    <t>Прочие субвенции</t>
  </si>
  <si>
    <t>Прочие субвенции бюджетам муниципальных районов</t>
  </si>
  <si>
    <t>000 20203999050000151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</si>
  <si>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</si>
  <si>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</si>
  <si>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</si>
  <si>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000 20204014050000151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</si>
  <si>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</si>
  <si>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000 20204014100000151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</si>
  <si>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</si>
  <si>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районов</t>
  </si>
  <si>
    <t>000 20204999050000151</t>
  </si>
  <si>
    <t>Прочие межбюджетные трансферты, передаваемые бюджетам сельских поселений</t>
  </si>
  <si>
    <t>000 20204999100000151</t>
  </si>
  <si>
    <t>БЕЗВОЗМЕЗДНЫЕ ПОСТУПЛЕНИЯ ОТ ГОСУДАРСТВЕННЫХ (МУНИЦИПАЛЬНЫХ) ОРГАНИЗАЦИЙ</t>
  </si>
  <si>
    <t>Безвозмездные поступления от государственных (муниципальных) организаций в бюджеты муниципальных районов</t>
  </si>
  <si>
    <t>Прочие безвозмездные поступления от государственных (муниципальных) организаций в бюджеты муниципальных районов</t>
  </si>
  <si>
    <t>000 20305099050000180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</si>
  <si>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</si>
  <si>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</si>
  <si>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</si>
  <si>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000 20705000100000180</t>
  </si>
  <si>
    <t>000 20705030100000180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</si>
  <si>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</si>
  <si>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</si>
  <si>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000 21905000050000151</t>
  </si>
  <si>
    <t>Код расхода по бюджетной классификации</t>
  </si>
  <si>
    <r>
      <t xml:space="preserve">Расходы бюджета - ИТОГО, </t>
    </r>
    <r>
      <rPr>
        <sz val="8"/>
        <color indexed="8"/>
        <rFont val="Arial"/>
      </rPr>
      <t xml:space="preserve">
в том числе:</t>
    </r>
  </si>
  <si>
    <t>200</t>
  </si>
  <si>
    <t>ОБЩЕГОСУДАРСТВЕННЫЕ ВОПРОСЫ</t>
  </si>
  <si>
    <t>000 0100 0000000 000 000</t>
  </si>
  <si>
    <t>Функционирование высшего должностного лица субъекта Российской Федерации и муниципального образования</t>
  </si>
  <si>
    <t>000 0102 0000000 000 000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</si>
  <si>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</si>
  <si>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000 0102 0000000 100 000</t>
  </si>
  <si>
    <t>Расходы на выплаты персоналу государственных (муниципальных) органов</t>
  </si>
  <si>
    <t>000 0102 0000000 120 000</t>
  </si>
  <si>
    <t>Фонд оплаты труда государственных (муниципальных) органов и взносы по обязательному социальному страхованию</t>
  </si>
  <si>
    <t>000 0102 0000000 121 000</t>
  </si>
  <si>
    <t>Расходы</t>
  </si>
  <si>
    <t>000 0102 0000000 121 200</t>
  </si>
  <si>
    <t>Оплата труда и начисления на выплаты по оплате труда</t>
  </si>
  <si>
    <t>000 0102 0000000 121 210</t>
  </si>
  <si>
    <t>Заработная плата</t>
  </si>
  <si>
    <t>000 0102 0000000 121 211</t>
  </si>
  <si>
    <t>Начисления на выплаты по оплате труда</t>
  </si>
  <si>
    <t>000 0102 0000000 121 213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</si>
  <si>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</si>
  <si>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000 0103 0000000 000 000</t>
  </si>
  <si>
    <t>Закупка товаров, работ и услуг для государственных (муниципальных) нужд</t>
  </si>
  <si>
    <t>000 0103 0000000 200 000</t>
  </si>
  <si>
    <t>Иные закупки товаров, работ и услуг для обеспечения государственных (муниципальных) нужд</t>
  </si>
  <si>
    <t>000 0103 0000000 240 000</t>
  </si>
  <si>
    <t>Прочая закупка товаров, работ и услуг для обеспечения государственных (муниципальных) нужд</t>
  </si>
  <si>
    <t>000 0103 0000000 244 000</t>
  </si>
  <si>
    <t>000 0103 0000000 244 200</t>
  </si>
  <si>
    <t>Оплата работ, услуг</t>
  </si>
  <si>
    <t>000 0103 0000000 244 220</t>
  </si>
  <si>
    <t>Прочие работы, услуги</t>
  </si>
  <si>
    <t>000 0103 0000000 244 226</t>
  </si>
  <si>
    <t>Прочие расходы</t>
  </si>
  <si>
    <t>000 0103 0000000 244 290</t>
  </si>
  <si>
    <t>Поступление нефинансовых активов</t>
  </si>
  <si>
    <t>000 0103 0000000 244 300</t>
  </si>
  <si>
    <t>Увеличение стоимости основных средств</t>
  </si>
  <si>
    <t>000 0103 0000000 244 310</t>
  </si>
  <si>
    <t>Увеличение стоимости материальных запасов</t>
  </si>
  <si>
    <t>000 0103 0000000 244 340</t>
  </si>
  <si>
    <t>Иные бюджетные ассигнования</t>
  </si>
  <si>
    <t>000 0103 0000000 800 000</t>
  </si>
  <si>
    <t>Уплата налогов, сборов и иных платежей</t>
  </si>
  <si>
    <t>000 0103 0000000 850 000</t>
  </si>
  <si>
    <t>Уплата прочих налогов, сборов</t>
  </si>
  <si>
    <t>000 0103 0000000 852 000</t>
  </si>
  <si>
    <t>000 0103 0000000 852 200</t>
  </si>
  <si>
    <t>000 0103 0000000 852 290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</si>
  <si>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</si>
  <si>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000 0104 0000000 000 000</t>
  </si>
  <si>
    <t>000 0104 0000000 100 000</t>
  </si>
  <si>
    <t>000 0104 0000000 120 000</t>
  </si>
  <si>
    <t>000 0104 0000000 121 000</t>
  </si>
  <si>
    <t>000 0104 0000000 121 200</t>
  </si>
  <si>
    <t>000 0104 0000000 121 210</t>
  </si>
  <si>
    <t>000 0104 0000000 121 211</t>
  </si>
  <si>
    <t>000 0104 0000000 121 213</t>
  </si>
  <si>
    <t>Иные выплаты персоналу государственных (муниципальных) органов, за исключением фонда оплаты труда</t>
  </si>
  <si>
    <t>000 0104 0000000 122 000</t>
  </si>
  <si>
    <t>000 0104 0000000 122 200</t>
  </si>
  <si>
    <t>000 0104 0000000 122 210</t>
  </si>
  <si>
    <t>Прочие выплаты</t>
  </si>
  <si>
    <t>000 0104 0000000 122 212</t>
  </si>
  <si>
    <t>Социальное обеспечение</t>
  </si>
  <si>
    <t>000 0104 0000000 122 260</t>
  </si>
  <si>
    <t>Пособия по социальной помощи населению</t>
  </si>
  <si>
    <t>000 0104 0000000 122 262</t>
  </si>
  <si>
    <t>000 0104 0000000 200 000</t>
  </si>
  <si>
    <t>000 0104 0000000 240 000</t>
  </si>
  <si>
    <t>000 0104 0000000 244 000</t>
  </si>
  <si>
    <t>000 0104 0000000 244 200</t>
  </si>
  <si>
    <t>000 0104 0000000 244 220</t>
  </si>
  <si>
    <t>Услуги связи</t>
  </si>
  <si>
    <t>000 0104 0000000 244 221</t>
  </si>
  <si>
    <t>Транспортные услуги</t>
  </si>
  <si>
    <t>000 0104 0000000 244 222</t>
  </si>
  <si>
    <t>Коммунальные услуги</t>
  </si>
  <si>
    <t>000 0104 0000000 244 223</t>
  </si>
  <si>
    <t>Арендная плата за пользование имуществом</t>
  </si>
  <si>
    <t>000 0104 0000000 244 224</t>
  </si>
  <si>
    <t>Работы, услуги по содержанию имущества</t>
  </si>
  <si>
    <t>000 0104 0000000 244 225</t>
  </si>
  <si>
    <t>000 0104 0000000 244 226</t>
  </si>
  <si>
    <t>000 0104 0000000 244 290</t>
  </si>
  <si>
    <t>000 0104 0000000 244 300</t>
  </si>
  <si>
    <t>000 0104 0000000 244 310</t>
  </si>
  <si>
    <t>000 0104 0000000 244 340</t>
  </si>
  <si>
    <t>Социальное обеспечение и иные выплаты населению</t>
  </si>
  <si>
    <t>000 0104 0000000 300 000</t>
  </si>
  <si>
    <t>Социальные выплаты гражданам, кроме публичных нормативных социальных выплат</t>
  </si>
  <si>
    <t>000 0104 0000000 320 000</t>
  </si>
  <si>
    <t>Пособия, компенсации и иные социальные выплаты гражданам, кроме публичных нормативных обязательств</t>
  </si>
  <si>
    <t>000 0104 0000000 321 000</t>
  </si>
  <si>
    <t>000 0104 0000000 321 200</t>
  </si>
  <si>
    <t>000 0104 0000000 321 260</t>
  </si>
  <si>
    <t>000 0104 0000000 321 262</t>
  </si>
  <si>
    <t>Межбюджетные трансферты</t>
  </si>
  <si>
    <t>000 0104 0000000 500 000</t>
  </si>
  <si>
    <t>000 0104 0000000 540 000</t>
  </si>
  <si>
    <t>000 0104 0000000 540 200</t>
  </si>
  <si>
    <t>Безвозмездные перечисления бюджетам</t>
  </si>
  <si>
    <t>000 0104 0000000 540 250</t>
  </si>
  <si>
    <t>Перечисления другим бюджетам бюджетной системы Российской Федерации</t>
  </si>
  <si>
    <t>000 0104 0000000 540 251</t>
  </si>
  <si>
    <t>000 0104 0000000 800 000</t>
  </si>
  <si>
    <t>000 0104 0000000 850 000</t>
  </si>
  <si>
    <t>Уплата налога на имущество организаций и земельного налога</t>
  </si>
  <si>
    <t>000 0104 0000000 851 000</t>
  </si>
  <si>
    <t>000 0104 0000000 851 200</t>
  </si>
  <si>
    <t>000 0104 0000000 851 290</t>
  </si>
  <si>
    <t>000 0104 0000000 852 000</t>
  </si>
  <si>
    <t>000 0104 0000000 852 200</t>
  </si>
  <si>
    <t>000 0104 0000000 852 290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</si>
  <si>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</si>
  <si>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000 0106 0000000 000 000</t>
  </si>
  <si>
    <t>000 0106 0000000 100 000</t>
  </si>
  <si>
    <t>000 0106 0000000 120 000</t>
  </si>
  <si>
    <t>000 0106 0000000 121 000</t>
  </si>
  <si>
    <t>000 0106 0000000 121 200</t>
  </si>
  <si>
    <t>000 0106 0000000 121 210</t>
  </si>
  <si>
    <t>000 0106 0000000 121 211</t>
  </si>
  <si>
    <t>000 0106 0000000 121 213</t>
  </si>
  <si>
    <t>000 0106 0000000 122 000</t>
  </si>
  <si>
    <t>000 0106 0000000 122 200</t>
  </si>
  <si>
    <t>000 0106 0000000 122 260</t>
  </si>
  <si>
    <t>000 0106 0000000 122 262</t>
  </si>
  <si>
    <t>000 0106 0000000 200 000</t>
  </si>
  <si>
    <t>000 0106 0000000 240 000</t>
  </si>
  <si>
    <t>000 0106 0000000 244 000</t>
  </si>
  <si>
    <t>000 0106 0000000 244 200</t>
  </si>
  <si>
    <t>000 0106 0000000 244 220</t>
  </si>
  <si>
    <t>000 0106 0000000 244 221</t>
  </si>
  <si>
    <t>000 0106 0000000 244 222</t>
  </si>
  <si>
    <t>000 0106 0000000 244 225</t>
  </si>
  <si>
    <t>000 0106 0000000 244 226</t>
  </si>
  <si>
    <t>000 0106 0000000 244 300</t>
  </si>
  <si>
    <t>000 0106 0000000 244 340</t>
  </si>
  <si>
    <t>000 0106 0000000 800 000</t>
  </si>
  <si>
    <t>000 0106 0000000 850 000</t>
  </si>
  <si>
    <t>000 0106 0000000 852 000</t>
  </si>
  <si>
    <t>000 0106 0000000 852 200</t>
  </si>
  <si>
    <t>000 0106 0000000 852 290</t>
  </si>
  <si>
    <t>000 0107 0000000 200 000</t>
  </si>
  <si>
    <t>000 0107 0000000 240 000</t>
  </si>
  <si>
    <t>000 0107 0000000 244 000</t>
  </si>
  <si>
    <t>000 0107 0000000 244 200</t>
  </si>
  <si>
    <t>000 0107 0000000 244 290</t>
  </si>
  <si>
    <t>Резервные фонды</t>
  </si>
  <si>
    <t>000 0111 0000000 800 000</t>
  </si>
  <si>
    <t>Резервные средства</t>
  </si>
  <si>
    <t>000 0111 0000000 870 000</t>
  </si>
  <si>
    <t>000 0111 0000000 870 200</t>
  </si>
  <si>
    <t>000 0111 0000000 870 290</t>
  </si>
  <si>
    <t>Другие общегосударственные вопросы</t>
  </si>
  <si>
    <t>000 0113 0000000 000 000</t>
  </si>
  <si>
    <t>000 0113 0000000 100 000</t>
  </si>
  <si>
    <t>Расходы на выплаты персоналу казенных учреждений</t>
  </si>
  <si>
    <t>000 0113 0000000 110 000</t>
  </si>
  <si>
    <t>Фонд оплаты труда казенных учреждений и взносы по обязательному социальному страхованию</t>
  </si>
  <si>
    <t>000 0113 0000000 111 000</t>
  </si>
  <si>
    <t>000 0113 0000000 111 200</t>
  </si>
  <si>
    <t>000 0113 0000000 111 210</t>
  </si>
  <si>
    <t>000 0113 0000000 111 211</t>
  </si>
  <si>
    <t>000 0113 0000000 111 213</t>
  </si>
  <si>
    <t>000 0113 0000000 120 000</t>
  </si>
  <si>
    <t>000 0113 0000000 121 000</t>
  </si>
  <si>
    <t>000 0113 0000000 121 200</t>
  </si>
  <si>
    <t>000 0113 0000000 121 210</t>
  </si>
  <si>
    <t>000 0113 0000000 121 211</t>
  </si>
  <si>
    <t>000 0113 0000000 121 213</t>
  </si>
  <si>
    <t>000 0113 0000000 200 000</t>
  </si>
  <si>
    <t>000 0113 0000000 240 000</t>
  </si>
  <si>
    <t>000 0113 0000000 244 000</t>
  </si>
  <si>
    <t>000 0113 0000000 244 200</t>
  </si>
  <si>
    <t>000 0113 0000000 244 220</t>
  </si>
  <si>
    <t>000 0113 0000000 244 226</t>
  </si>
  <si>
    <t>000 0113 0000000 244 300</t>
  </si>
  <si>
    <t>000 0113 0000000 244 340</t>
  </si>
  <si>
    <t>НАЦИОНАЛЬНАЯ ОБОРОНА</t>
  </si>
  <si>
    <t>000 0200 0000000 000 000</t>
  </si>
  <si>
    <t>Мобилизационная и вневойсковая подготовка</t>
  </si>
  <si>
    <t>000 0203 0000000 000 000</t>
  </si>
  <si>
    <t>000 0203 0000000 100 000</t>
  </si>
  <si>
    <t>000 0203 0000000 120 000</t>
  </si>
  <si>
    <t>000 0203 0000000 121 000</t>
  </si>
  <si>
    <t>000 0203 0000000 121 200</t>
  </si>
  <si>
    <t>000 0203 0000000 121 210</t>
  </si>
  <si>
    <t>000 0203 0000000 121 211</t>
  </si>
  <si>
    <t>000 0203 0000000 121 213</t>
  </si>
  <si>
    <t>000 0203 0000000 200 000</t>
  </si>
  <si>
    <t>000 0203 0000000 240 000</t>
  </si>
  <si>
    <t>000 0203 0000000 244 000</t>
  </si>
  <si>
    <t>000 0203 0000000 244 300</t>
  </si>
  <si>
    <t>000 0203 0000000 244 340</t>
  </si>
  <si>
    <t>000 0203 0000000 500 000</t>
  </si>
  <si>
    <t>Субвенции</t>
  </si>
  <si>
    <t>000 0203 0000000 530 000</t>
  </si>
  <si>
    <t>000 0203 0000000 530 200</t>
  </si>
  <si>
    <t>000 0203 0000000 530 250</t>
  </si>
  <si>
    <t>000 0203 0000000 530 251</t>
  </si>
  <si>
    <t>Мобилизационная подготовка экономики</t>
  </si>
  <si>
    <t>000 0204 0000000 000 000</t>
  </si>
  <si>
    <t>000 0204 0000000 200 000</t>
  </si>
  <si>
    <t>000 0204 0000000 240 000</t>
  </si>
  <si>
    <t>000 0204 0000000 244 000</t>
  </si>
  <si>
    <t>000 0204 0000000 244 300</t>
  </si>
  <si>
    <t>000 0204 0000000 244 340</t>
  </si>
  <si>
    <t>НАЦИОНАЛЬНАЯ БЕЗОПАСНОСТЬ И ПРАВООХРАНИТЕЛЬНАЯ ДЕЯТЕЛЬНОСТЬ</t>
  </si>
  <si>
    <t>000 0300 0000000 000 000</t>
  </si>
  <si>
    <t>Органы юстиции</t>
  </si>
  <si>
    <t>000 0304 0000000 000 000</t>
  </si>
  <si>
    <t>000 0304 0000000 100 000</t>
  </si>
  <si>
    <t>000 0304 0000000 120 000</t>
  </si>
  <si>
    <t>000 0304 0000000 121 000</t>
  </si>
  <si>
    <t>000 0304 0000000 121 200</t>
  </si>
  <si>
    <t>000 0304 0000000 121 210</t>
  </si>
  <si>
    <t>000 0304 0000000 121 211</t>
  </si>
  <si>
    <t>000 0304 0000000 121 213</t>
  </si>
  <si>
    <t>000 0304 0000000 122 000</t>
  </si>
  <si>
    <t>000 0304 0000000 122 200</t>
  </si>
  <si>
    <t>000 0304 0000000 122 210</t>
  </si>
  <si>
    <t>000 0304 0000000 122 212</t>
  </si>
  <si>
    <t>000 0304 0000000 200 000</t>
  </si>
  <si>
    <t>000 0304 0000000 240 000</t>
  </si>
  <si>
    <t>000 0304 0000000 244 000</t>
  </si>
  <si>
    <t>000 0304 0000000 244 200</t>
  </si>
  <si>
    <t>000 0304 0000000 244 220</t>
  </si>
  <si>
    <t>000 0304 0000000 244 221</t>
  </si>
  <si>
    <t>000 0304 0000000 244 222</t>
  </si>
  <si>
    <t>000 0304 0000000 244 225</t>
  </si>
  <si>
    <t>000 0304 0000000 244 226</t>
  </si>
  <si>
    <t>000 0304 0000000 244 300</t>
  </si>
  <si>
    <t>000 0304 0000000 244 310</t>
  </si>
  <si>
    <t>000 0304 0000000 244 340</t>
  </si>
  <si>
    <t>000 0304 0000000 500 000</t>
  </si>
  <si>
    <t>000 0304 0000000 530 000</t>
  </si>
  <si>
    <t>000 0304 0000000 530 200</t>
  </si>
  <si>
    <t>000 0304 0000000 530 250</t>
  </si>
  <si>
    <t>000 0304 0000000 530 251</t>
  </si>
  <si>
    <t>Защита населения и территории от чрезвычайных ситуаций природного и техногенного характера, гражданская оборона</t>
  </si>
  <si>
    <t>000 0309 0000000 000 000</t>
  </si>
  <si>
    <t>000 0309 0000000 100 000</t>
  </si>
  <si>
    <t>000 0309 0000000 120 000</t>
  </si>
  <si>
    <t>000 0309 0000000 121 000</t>
  </si>
  <si>
    <t>000 0309 0000000 121 200</t>
  </si>
  <si>
    <t>000 0309 0000000 121 210</t>
  </si>
  <si>
    <t>000 0309 0000000 121 211</t>
  </si>
  <si>
    <t>000 0309 0000000 121 213</t>
  </si>
  <si>
    <t>000 0309 0000000 800 000</t>
  </si>
  <si>
    <t>Субсидии юридическим лицам (кроме некоммерческих организаций), индивидуальным предпринимателям, физическим лицам</t>
  </si>
  <si>
    <t>000 0309 0000000 810 000</t>
  </si>
  <si>
    <t>000 0309 0000000 810 200</t>
  </si>
  <si>
    <t>Безвозмездные перечисления организациям</t>
  </si>
  <si>
    <t>000 0309 0000000 810 240</t>
  </si>
  <si>
    <t>Безвозмездные перечисления организациям, за исключением государственных и муниципальных организаций</t>
  </si>
  <si>
    <t>000 0309 0000000 810 242</t>
  </si>
  <si>
    <t>Обеспечение пожарной безопасности</t>
  </si>
  <si>
    <t>000 0310 0000000 000 000</t>
  </si>
  <si>
    <t>000 0310 0000000 100 000</t>
  </si>
  <si>
    <t>000 0310 0000000 110 000</t>
  </si>
  <si>
    <t>000 0310 0000000 111 000</t>
  </si>
  <si>
    <t>000 0310 0000000 111 200</t>
  </si>
  <si>
    <t>000 0310 0000000 111 210</t>
  </si>
  <si>
    <t>000 0310 0000000 111 211</t>
  </si>
  <si>
    <t>000 0310 0000000 111 213</t>
  </si>
  <si>
    <t>000 0310 0000000 200 000</t>
  </si>
  <si>
    <t>000 0310 0000000 240 000</t>
  </si>
  <si>
    <t>000 0310 0000000 244 000</t>
  </si>
  <si>
    <t>000 0310 0000000 244 200</t>
  </si>
  <si>
    <t>000 0310 0000000 244 220</t>
  </si>
  <si>
    <t>000 0310 0000000 244 221</t>
  </si>
  <si>
    <t>000 0310 0000000 244 223</t>
  </si>
  <si>
    <t>000 0310 0000000 244 224</t>
  </si>
  <si>
    <t>000 0310 0000000 244 225</t>
  </si>
  <si>
    <t>000 0310 0000000 244 226</t>
  </si>
  <si>
    <t>000 0310 0000000 244 300</t>
  </si>
  <si>
    <t>000 0310 0000000 244 340</t>
  </si>
  <si>
    <t>НАЦИОНАЛЬНАЯ ЭКОНОМИКА</t>
  </si>
  <si>
    <t>000 0400 0000000 000 000</t>
  </si>
  <si>
    <t>Сельское хозяйство и рыболовство</t>
  </si>
  <si>
    <t>000 0405 0000000 000 000</t>
  </si>
  <si>
    <t>000 0405 0000000 100 000</t>
  </si>
  <si>
    <t>000 0405 0000000 120 000</t>
  </si>
  <si>
    <t>000 0405 0000000 121 000</t>
  </si>
  <si>
    <t>000 0405 0000000 121 200</t>
  </si>
  <si>
    <t>000 0405 0000000 121 210</t>
  </si>
  <si>
    <t>000 0405 0000000 121 211</t>
  </si>
  <si>
    <t>000 0405 0000000 121 213</t>
  </si>
  <si>
    <t>000 0405 0000000 122 000</t>
  </si>
  <si>
    <t>000 0405 0000000 122 200</t>
  </si>
  <si>
    <t>000 0405 0000000 122 210</t>
  </si>
  <si>
    <t>000 0405 0000000 122 212</t>
  </si>
  <si>
    <t>000 0405 0000000 200 000</t>
  </si>
  <si>
    <t>000 0405 0000000 240 000</t>
  </si>
  <si>
    <t>000 0405 0000000 244 000</t>
  </si>
  <si>
    <t>000 0405 0000000 244 200</t>
  </si>
  <si>
    <t>000 0405 0000000 244 220</t>
  </si>
  <si>
    <t>000 0405 0000000 244 221</t>
  </si>
  <si>
    <t>000 0405 0000000 244 222</t>
  </si>
  <si>
    <t>000 0405 0000000 244 225</t>
  </si>
  <si>
    <t>000 0405 0000000 244 300</t>
  </si>
  <si>
    <t>000 0405 0000000 244 340</t>
  </si>
  <si>
    <t>000 0405 0000000 800 000</t>
  </si>
  <si>
    <t>000 0405 0000000 810 000</t>
  </si>
  <si>
    <t>000 0405 0000000 810 200</t>
  </si>
  <si>
    <t>000 0405 0000000 810 240</t>
  </si>
  <si>
    <t>000 0405 0000000 810 242</t>
  </si>
  <si>
    <t>Транспорт</t>
  </si>
  <si>
    <t>000 0408 0000000 000 000</t>
  </si>
  <si>
    <t>000 0408 0000000 800 000</t>
  </si>
  <si>
    <t>000 0408 0000000 810 000</t>
  </si>
  <si>
    <t>000 0408 0000000 810 200</t>
  </si>
  <si>
    <t>000 0408 0000000 810 240</t>
  </si>
  <si>
    <t>Безвозмездные перечисления государственным и муниципальным организациям</t>
  </si>
  <si>
    <t>000 0408 0000000 810 241</t>
  </si>
  <si>
    <t>Дорожное хозяйство (дорожные фонды)</t>
  </si>
  <si>
    <t>000 0409 0000000 000 000</t>
  </si>
  <si>
    <t>000 0409 0000000 200 000</t>
  </si>
  <si>
    <t>000 0409 0000000 240 000</t>
  </si>
  <si>
    <t>000 0409 0000000 244 000</t>
  </si>
  <si>
    <t>000 0409 0000000 244 200</t>
  </si>
  <si>
    <t>000 0409 0000000 244 220</t>
  </si>
  <si>
    <t>000 0409 0000000 244 222</t>
  </si>
  <si>
    <t>000 0409 0000000 244 223</t>
  </si>
  <si>
    <t>000 0409 0000000 244 225</t>
  </si>
  <si>
    <t>000 0409 0000000 244 226</t>
  </si>
  <si>
    <t>000 0409 0000000 244 300</t>
  </si>
  <si>
    <t>000 0409 0000000 244 340</t>
  </si>
  <si>
    <t>000 0409 0000000 500 000</t>
  </si>
  <si>
    <t>000 0409 0000000 540 000</t>
  </si>
  <si>
    <t>000 0409 0000000 540 200</t>
  </si>
  <si>
    <t>000 0409 0000000 540 250</t>
  </si>
  <si>
    <t>000 0409 0000000 540 251</t>
  </si>
  <si>
    <t>Другие вопросы в области национальной экономики</t>
  </si>
  <si>
    <t>000 0412 0000000 000 000</t>
  </si>
  <si>
    <t>000 0412 0000000 200 000</t>
  </si>
  <si>
    <t>000 0412 0000000 240 000</t>
  </si>
  <si>
    <t>000 0412 0000000 244 000</t>
  </si>
  <si>
    <t>000 0412 0000000 244 200</t>
  </si>
  <si>
    <t>000 0412 0000000 244 220</t>
  </si>
  <si>
    <t>000 0412 0000000 244 226</t>
  </si>
  <si>
    <t>Капитальные вложения в объекты государственной (муниципальной) собственности</t>
  </si>
  <si>
    <t>000 0412 0000000 400 000</t>
  </si>
  <si>
    <t>Бюджетные инвестиции</t>
  </si>
  <si>
    <t>000 0412 0000000 410 000</t>
  </si>
  <si>
    <t>Бюджетные инвестиции в объекты капитального строительства государственной (муниципальной) собственности</t>
  </si>
  <si>
    <t>000 0412 0000000 414 000</t>
  </si>
  <si>
    <t>000 0412 0000000 414 300</t>
  </si>
  <si>
    <t>000 0412 0000000 414 310</t>
  </si>
  <si>
    <t>000 0412 0000000 500 000</t>
  </si>
  <si>
    <t>000 0412 0000000 540 000</t>
  </si>
  <si>
    <t>000 0412 0000000 540 200</t>
  </si>
  <si>
    <t>000 0412 0000000 540 250</t>
  </si>
  <si>
    <t>000 0412 0000000 540 251</t>
  </si>
  <si>
    <t>Предоставление субсидий бюджетным, автономным учреждениям и иным некоммерческим организациям</t>
  </si>
  <si>
    <t>000 0412 0000000 600 000</t>
  </si>
  <si>
    <t>Субсидии бюджетным учреждениям</t>
  </si>
  <si>
    <t>000 0412 0000000 610 000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</si>
  <si>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</si>
  <si>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000 0412 0000000 611 000</t>
  </si>
  <si>
    <t>000 0412 0000000 611 200</t>
  </si>
  <si>
    <t>000 0412 0000000 611 240</t>
  </si>
  <si>
    <t>000 0412 0000000 611 241</t>
  </si>
  <si>
    <t>Субсидии автономным учреждениям</t>
  </si>
  <si>
    <t>000 0412 0000000 620 000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</si>
  <si>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</si>
  <si>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000 0412 0000000 621 000</t>
  </si>
  <si>
    <t>000 0412 0000000 621 200</t>
  </si>
  <si>
    <t>000 0412 0000000 621 240</t>
  </si>
  <si>
    <t>000 0412 0000000 621 241</t>
  </si>
  <si>
    <t>000 0412 0000000 800 000</t>
  </si>
  <si>
    <t>000 0412 0000000 810 000</t>
  </si>
  <si>
    <t>000 0412 0000000 810 200</t>
  </si>
  <si>
    <t>000 0412 0000000 810 240</t>
  </si>
  <si>
    <t>000 0412 0000000 810 241</t>
  </si>
  <si>
    <t>ЖИЛИЩНО-КОММУНАЛЬНОЕ ХОЗЯЙСТВО</t>
  </si>
  <si>
    <t>000 0500 0000000 000 000</t>
  </si>
  <si>
    <t>Жилищное хозяйство</t>
  </si>
  <si>
    <t>000 0501 0000000 000 000</t>
  </si>
  <si>
    <t>000 0501 0000000 200 000</t>
  </si>
  <si>
    <t>000 0501 0000000 240 000</t>
  </si>
  <si>
    <t>000 0501 0000000 244 000</t>
  </si>
  <si>
    <t>000 0501 0000000 244 200</t>
  </si>
  <si>
    <t>000 0501 0000000 244 220</t>
  </si>
  <si>
    <t>000 0501 0000000 244 225</t>
  </si>
  <si>
    <t>000 0501 0000000 244 226</t>
  </si>
  <si>
    <t>000 0501 0000000 400 000</t>
  </si>
  <si>
    <t>000 0501 0000000 410 000</t>
  </si>
  <si>
    <t>Бюджетные инвестиции на приобретение объектов недвижимого имущества в государственную (муниципальную) собственность</t>
  </si>
  <si>
    <t>000 0501 0000000 412 000</t>
  </si>
  <si>
    <t>000 0501 0000000 412 300</t>
  </si>
  <si>
    <t>000 0501 0000000 412 310</t>
  </si>
  <si>
    <t>000 0501 0000000 414 000</t>
  </si>
  <si>
    <t>000 0501 0000000 414 300</t>
  </si>
  <si>
    <t>000 0501 0000000 414 310</t>
  </si>
  <si>
    <t>000 0501 0000000 500 000</t>
  </si>
  <si>
    <t>000 0501 0000000 540 000</t>
  </si>
  <si>
    <t>000 0501 0000000 540 200</t>
  </si>
  <si>
    <t>000 0501 0000000 540 250</t>
  </si>
  <si>
    <t>000 0501 0000000 540 251</t>
  </si>
  <si>
    <t>Коммунальное хозяйство</t>
  </si>
  <si>
    <t>000 0502 0000000 000 000</t>
  </si>
  <si>
    <t>000 0502 0000000 200 000</t>
  </si>
  <si>
    <t>000 0502 0000000 240 000</t>
  </si>
  <si>
    <t>000 0502 0000000 244 000</t>
  </si>
  <si>
    <t>000 0502 0000000 244 300</t>
  </si>
  <si>
    <t>000 0502 0000000 244 310</t>
  </si>
  <si>
    <t>000 0502 0000000 500 000</t>
  </si>
  <si>
    <t>000 0502 0000000 540 000</t>
  </si>
  <si>
    <t>000 0502 0000000 540 200</t>
  </si>
  <si>
    <t>000 0502 0000000 540 250</t>
  </si>
  <si>
    <t>000 0502 0000000 540 251</t>
  </si>
  <si>
    <t>000 0502 0000000 800 000</t>
  </si>
  <si>
    <t>000 0502 0000000 810 000</t>
  </si>
  <si>
    <t>000 0502 0000000 810 200</t>
  </si>
  <si>
    <t>000 0502 0000000 810 240</t>
  </si>
  <si>
    <t>000 0502 0000000 810 241</t>
  </si>
  <si>
    <t>Благоустройство</t>
  </si>
  <si>
    <t>000 0503 0000000 000 000</t>
  </si>
  <si>
    <t>000 0503 0000000 200 000</t>
  </si>
  <si>
    <t>000 0503 0000000 240 000</t>
  </si>
  <si>
    <t>000 0503 0000000 244 000</t>
  </si>
  <si>
    <t>000 0503 0000000 244 200</t>
  </si>
  <si>
    <t>000 0503 0000000 244 220</t>
  </si>
  <si>
    <t>000 0503 0000000 244 222</t>
  </si>
  <si>
    <t>000 0503 0000000 244 223</t>
  </si>
  <si>
    <t>000 0503 0000000 244 225</t>
  </si>
  <si>
    <t>000 0503 0000000 244 226</t>
  </si>
  <si>
    <t>000 0503 0000000 244 290</t>
  </si>
  <si>
    <t>000 0503 0000000 244 300</t>
  </si>
  <si>
    <t>000 0503 0000000 244 310</t>
  </si>
  <si>
    <t>000 0503 0000000 244 340</t>
  </si>
  <si>
    <t>000 0503 0000000 800 000</t>
  </si>
  <si>
    <t>000 0503 0000000 850 000</t>
  </si>
  <si>
    <t>000 0503 0000000 852 000</t>
  </si>
  <si>
    <t>000 0503 0000000 852 200</t>
  </si>
  <si>
    <t>000 0503 0000000 852 290</t>
  </si>
  <si>
    <t>ОХРАНА ОКРУЖАЮЩЕЙ СРЕДЫ</t>
  </si>
  <si>
    <t>000 0600 0000000 000 000</t>
  </si>
  <si>
    <t>Другие вопросы в области охраны окружающей среды</t>
  </si>
  <si>
    <t>000 0605 0000000 000 000</t>
  </si>
  <si>
    <t>000 0605 0000000 200 000</t>
  </si>
  <si>
    <t>000 0605 0000000 240 000</t>
  </si>
  <si>
    <t>000 0605 0000000 244 000</t>
  </si>
  <si>
    <t>000 0605 0000000 244 200</t>
  </si>
  <si>
    <t>000 0605 0000000 244 220</t>
  </si>
  <si>
    <t>000 0605 0000000 244 226</t>
  </si>
  <si>
    <t>ОБРАЗОВАНИЕ</t>
  </si>
  <si>
    <t>000 0700 0000000 000 000</t>
  </si>
  <si>
    <t>Дошкольное образование</t>
  </si>
  <si>
    <t>000 0701 0000000 000 000</t>
  </si>
  <si>
    <t>000 0701 0000000 500 000</t>
  </si>
  <si>
    <t>000 0701 0000000 530 000</t>
  </si>
  <si>
    <t>000 0701 0000000 530 200</t>
  </si>
  <si>
    <t>000 0701 0000000 530 250</t>
  </si>
  <si>
    <t>000 0701 0000000 530 251</t>
  </si>
  <si>
    <t>000 0701 0000000 540 000</t>
  </si>
  <si>
    <t>000 0701 0000000 540 200</t>
  </si>
  <si>
    <t>000 0701 0000000 540 250</t>
  </si>
  <si>
    <t>000 0701 0000000 540 251</t>
  </si>
  <si>
    <t>000 0701 0000000 600 000</t>
  </si>
  <si>
    <t>000 0701 0000000 610 000</t>
  </si>
  <si>
    <t>000 0701 0000000 611 000</t>
  </si>
  <si>
    <t>000 0701 0000000 611 200</t>
  </si>
  <si>
    <t>000 0701 0000000 611 240</t>
  </si>
  <si>
    <t>000 0701 0000000 611 241</t>
  </si>
  <si>
    <t>Субсидии бюджетным учреждениям на иные цели</t>
  </si>
  <si>
    <t>000 0701 0000000 612 000</t>
  </si>
  <si>
    <t>000 0701 0000000 612 200</t>
  </si>
  <si>
    <t>000 0701 0000000 612 240</t>
  </si>
  <si>
    <t>000 0701 0000000 612 241</t>
  </si>
  <si>
    <t>Общее образование</t>
  </si>
  <si>
    <t>000 0702 0000000 000 000</t>
  </si>
  <si>
    <t>000 0702 0000000 600 000</t>
  </si>
  <si>
    <t>000 0702 0000000 610 000</t>
  </si>
  <si>
    <t>000 0702 0000000 611 000</t>
  </si>
  <si>
    <t>000 0702 0000000 611 200</t>
  </si>
  <si>
    <t>000 0702 0000000 611 240</t>
  </si>
  <si>
    <t>000 0702 0000000 611 241</t>
  </si>
  <si>
    <t>000 0702 0000000 612 000</t>
  </si>
  <si>
    <t>000 0702 0000000 612 200</t>
  </si>
  <si>
    <t>000 0702 0000000 612 240</t>
  </si>
  <si>
    <t>000 0702 0000000 612 241</t>
  </si>
  <si>
    <t>Субсидии некоммерческим организациям (за исключением государственных (муниципальных) учреждений)</t>
  </si>
  <si>
    <t>000 0702 0000000 630 000</t>
  </si>
  <si>
    <t>000 0702 0000000 630 200</t>
  </si>
  <si>
    <t>000 0702 0000000 630 240</t>
  </si>
  <si>
    <t>000 0702 0000000 630 242</t>
  </si>
  <si>
    <t>Молодежная политика и оздоровление детей</t>
  </si>
  <si>
    <t>000 0707 0000000 000 000</t>
  </si>
  <si>
    <t>000 0707 0000000 200 000</t>
  </si>
  <si>
    <t>000 0707 0000000 240 000</t>
  </si>
  <si>
    <t>000 0707 0000000 244 000</t>
  </si>
  <si>
    <t>000 0707 0000000 244 200</t>
  </si>
  <si>
    <t>000 0707 0000000 244 290</t>
  </si>
  <si>
    <t>000 0707 0000000 600 000</t>
  </si>
  <si>
    <t>000 0707 0000000 610 000</t>
  </si>
  <si>
    <t>000 0707 0000000 611 000</t>
  </si>
  <si>
    <t>000 0707 0000000 611 200</t>
  </si>
  <si>
    <t>000 0707 0000000 611 240</t>
  </si>
  <si>
    <t>000 0707 0000000 611 241</t>
  </si>
  <si>
    <t>Другие вопросы в области образования</t>
  </si>
  <si>
    <t>000 0709 0000000 000 000</t>
  </si>
  <si>
    <t>000 0709 0000000 100 000</t>
  </si>
  <si>
    <t>000 0709 0000000 110 000</t>
  </si>
  <si>
    <t>000 0709 0000000 111 000</t>
  </si>
  <si>
    <t>000 0709 0000000 111 200</t>
  </si>
  <si>
    <t>000 0709 0000000 111 210</t>
  </si>
  <si>
    <t>000 0709 0000000 111 211</t>
  </si>
  <si>
    <t>000 0709 0000000 111 213</t>
  </si>
  <si>
    <t>Иные выплаты персоналу казенных учреждений, за исключением фонда оплаты труда</t>
  </si>
  <si>
    <t>000 0709 0000000 112 000</t>
  </si>
  <si>
    <t>000 0709 0000000 112 200</t>
  </si>
  <si>
    <t>000 0709 0000000 112 210</t>
  </si>
  <si>
    <t>000 0709 0000000 112 212</t>
  </si>
  <si>
    <t>000 0709 0000000 112 260</t>
  </si>
  <si>
    <t>000 0709 0000000 112 262</t>
  </si>
  <si>
    <t>000 0709 0000000 120 000</t>
  </si>
  <si>
    <t>000 0709 0000000 121 000</t>
  </si>
  <si>
    <t>000 0709 0000000 121 200</t>
  </si>
  <si>
    <t>000 0709 0000000 121 210</t>
  </si>
  <si>
    <t>000 0709 0000000 121 211</t>
  </si>
  <si>
    <t>000 0709 0000000 121 213</t>
  </si>
  <si>
    <t>000 0709 0000000 200 000</t>
  </si>
  <si>
    <t>000 0709 0000000 240 000</t>
  </si>
  <si>
    <t>000 0709 0000000 244 000</t>
  </si>
  <si>
    <t>000 0709 0000000 244 200</t>
  </si>
  <si>
    <t>000 0709 0000000 244 220</t>
  </si>
  <si>
    <t>000 0709 0000000 244 221</t>
  </si>
  <si>
    <t>000 0709 0000000 244 222</t>
  </si>
  <si>
    <t>000 0709 0000000 244 223</t>
  </si>
  <si>
    <t>000 0709 0000000 244 225</t>
  </si>
  <si>
    <t>000 0709 0000000 244 226</t>
  </si>
  <si>
    <t>000 0709 0000000 244 290</t>
  </si>
  <si>
    <t>000 0709 0000000 244 300</t>
  </si>
  <si>
    <t>000 0709 0000000 244 310</t>
  </si>
  <si>
    <t>000 0709 0000000 244 340</t>
  </si>
  <si>
    <t>000 0709 0000000 600 000</t>
  </si>
  <si>
    <t>000 0709 0000000 610 000</t>
  </si>
  <si>
    <t>000 0709 0000000 611 000</t>
  </si>
  <si>
    <t>000 0709 0000000 611 200</t>
  </si>
  <si>
    <t>000 0709 0000000 611 240</t>
  </si>
  <si>
    <t>000 0709 0000000 611 241</t>
  </si>
  <si>
    <t>000 0709 0000000 800 000</t>
  </si>
  <si>
    <t>000 0709 0000000 850 000</t>
  </si>
  <si>
    <t>000 0709 0000000 852 000</t>
  </si>
  <si>
    <t>000 0709 0000000 852 200</t>
  </si>
  <si>
    <t>000 0709 0000000 852 290</t>
  </si>
  <si>
    <t>КУЛЬТУРА, КИНЕМАТОГРАФИЯ</t>
  </si>
  <si>
    <t>000 0800 0000000 000 000</t>
  </si>
  <si>
    <t>Культура</t>
  </si>
  <si>
    <t>000 0801 0000000 000 000</t>
  </si>
  <si>
    <t>000 0801 0000000 200 000</t>
  </si>
  <si>
    <t>000 0801 0000000 240 000</t>
  </si>
  <si>
    <t>000 0801 0000000 244 000</t>
  </si>
  <si>
    <t>000 0801 0000000 244 200</t>
  </si>
  <si>
    <t>000 0801 0000000 244 220</t>
  </si>
  <si>
    <t>000 0801 0000000 244 221</t>
  </si>
  <si>
    <t>000 0801 0000000 244 222</t>
  </si>
  <si>
    <t>000 0801 0000000 244 223</t>
  </si>
  <si>
    <t>000 0801 0000000 244 225</t>
  </si>
  <si>
    <t>000 0801 0000000 244 226</t>
  </si>
  <si>
    <t>000 0801 0000000 244 290</t>
  </si>
  <si>
    <t>000 0801 0000000 244 300</t>
  </si>
  <si>
    <t>000 0801 0000000 244 310</t>
  </si>
  <si>
    <t>000 0801 0000000 244 340</t>
  </si>
  <si>
    <t>000 0801 0000000 500 000</t>
  </si>
  <si>
    <t>000 0801 0000000 540 000</t>
  </si>
  <si>
    <t>000 0801 0000000 540 200</t>
  </si>
  <si>
    <t>000 0801 0000000 540 250</t>
  </si>
  <si>
    <t>000 0801 0000000 540 251</t>
  </si>
  <si>
    <t>000 0801 0000000 600 000</t>
  </si>
  <si>
    <t>000 0801 0000000 610 000</t>
  </si>
  <si>
    <t>000 0801 0000000 611 000</t>
  </si>
  <si>
    <t>000 0801 0000000 611 200</t>
  </si>
  <si>
    <t>000 0801 0000000 611 240</t>
  </si>
  <si>
    <t>000 0801 0000000 611 241</t>
  </si>
  <si>
    <t>000 0801 0000000 620 000</t>
  </si>
  <si>
    <t>000 0801 0000000 621 000</t>
  </si>
  <si>
    <t>000 0801 0000000 621 200</t>
  </si>
  <si>
    <t>000 0801 0000000 621 240</t>
  </si>
  <si>
    <t>000 0801 0000000 621 241</t>
  </si>
  <si>
    <t>Другие вопросы в области культуры, кинематографии</t>
  </si>
  <si>
    <t>000 0804 0000000 000 000</t>
  </si>
  <si>
    <t>000 0804 0000000 100 000</t>
  </si>
  <si>
    <t>000 0804 0000000 110 000</t>
  </si>
  <si>
    <t>000 0804 0000000 111 000</t>
  </si>
  <si>
    <t>000 0804 0000000 111 200</t>
  </si>
  <si>
    <t>000 0804 0000000 111 210</t>
  </si>
  <si>
    <t>000 0804 0000000 111 211</t>
  </si>
  <si>
    <t>000 0804 0000000 111 213</t>
  </si>
  <si>
    <t>000 0804 0000000 112 000</t>
  </si>
  <si>
    <t>000 0804 0000000 112 200</t>
  </si>
  <si>
    <t>000 0804 0000000 112 210</t>
  </si>
  <si>
    <t>000 0804 0000000 112 212</t>
  </si>
  <si>
    <t>000 0804 0000000 120 000</t>
  </si>
  <si>
    <t>000 0804 0000000 121 000</t>
  </si>
  <si>
    <t>000 0804 0000000 121 200</t>
  </si>
  <si>
    <t>000 0804 0000000 121 210</t>
  </si>
  <si>
    <t>000 0804 0000000 121 211</t>
  </si>
  <si>
    <t>000 0804 0000000 121 213</t>
  </si>
  <si>
    <t>000 0804 0000000 200 000</t>
  </si>
  <si>
    <t>000 0804 0000000 240 000</t>
  </si>
  <si>
    <t>000 0804 0000000 244 000</t>
  </si>
  <si>
    <t>000 0804 0000000 244 200</t>
  </si>
  <si>
    <t>000 0804 0000000 244 220</t>
  </si>
  <si>
    <t>000 0804 0000000 244 221</t>
  </si>
  <si>
    <t>000 0804 0000000 244 222</t>
  </si>
  <si>
    <t>000 0804 0000000 244 225</t>
  </si>
  <si>
    <t>000 0804 0000000 244 226</t>
  </si>
  <si>
    <t>000 0804 0000000 244 300</t>
  </si>
  <si>
    <t>000 0804 0000000 244 310</t>
  </si>
  <si>
    <t>000 0804 0000000 244 340</t>
  </si>
  <si>
    <t>000 0804 0000000 800 000</t>
  </si>
  <si>
    <t>000 0804 0000000 850 000</t>
  </si>
  <si>
    <t>000 0804 0000000 852 000</t>
  </si>
  <si>
    <t>000 0804 0000000 852 200</t>
  </si>
  <si>
    <t>000 0804 0000000 852 290</t>
  </si>
  <si>
    <t>СОЦИАЛЬНАЯ ПОЛИТИКА</t>
  </si>
  <si>
    <t>000 1000 0000000 000 000</t>
  </si>
  <si>
    <t>Пенсионное обеспечение</t>
  </si>
  <si>
    <t>000 1001 0000000 000 000</t>
  </si>
  <si>
    <t>000 1001 0000000 300 000</t>
  </si>
  <si>
    <t>Публичные нормативные социальные выплаты гражданам</t>
  </si>
  <si>
    <t>000 1001 0000000 310 000</t>
  </si>
  <si>
    <t>Иные пенсии, социальные доплаты к пенсиям</t>
  </si>
  <si>
    <t>000 1001 0000000 312 000</t>
  </si>
  <si>
    <t>000 1001 0000000 312 200</t>
  </si>
  <si>
    <t>000 1001 0000000 312 260</t>
  </si>
  <si>
    <t>Пенсии, пособия, выплачиваемые организациями сектора государственного управления</t>
  </si>
  <si>
    <t>000 1001 0000000 312 263</t>
  </si>
  <si>
    <t>000 1001 0000000 320 000</t>
  </si>
  <si>
    <t>Приобретение товаров, работ, услуг в пользу граждан в целях их социального обеспечения</t>
  </si>
  <si>
    <t>000 1001 0000000 323 000</t>
  </si>
  <si>
    <t>000 1001 0000000 323 200</t>
  </si>
  <si>
    <t>000 1001 0000000 323 220</t>
  </si>
  <si>
    <t>000 1001 0000000 323 226</t>
  </si>
  <si>
    <t>Социальное обеспечение населения</t>
  </si>
  <si>
    <t>000 1003 0000000 000 000</t>
  </si>
  <si>
    <t>000 1003 0000000 300 000</t>
  </si>
  <si>
    <t>000 1003 0000000 310 000</t>
  </si>
  <si>
    <t>Пособия, компенсации, меры социальной поддержки по публичным нормативным обязательствам</t>
  </si>
  <si>
    <t>000 1003 0000000 313 000</t>
  </si>
  <si>
    <t>000 1003 0000000 313 200</t>
  </si>
  <si>
    <t>000 1003 0000000 313 260</t>
  </si>
  <si>
    <t>000 1003 0000000 313 262</t>
  </si>
  <si>
    <t>000 1003 0000000 320 000</t>
  </si>
  <si>
    <t>000 1003 0000000 321 000</t>
  </si>
  <si>
    <t>000 1003 0000000 321 200</t>
  </si>
  <si>
    <t>000 1003 0000000 321 260</t>
  </si>
  <si>
    <t>000 1003 0000000 321 262</t>
  </si>
  <si>
    <t>Субсидии гражданам на приобретение жилья</t>
  </si>
  <si>
    <t>000 1003 0000000 322 000</t>
  </si>
  <si>
    <t>000 1003 0000000 322 200</t>
  </si>
  <si>
    <t>000 1003 0000000 322 260</t>
  </si>
  <si>
    <t>000 1003 0000000 322 262</t>
  </si>
  <si>
    <t>000 1003 0000000 323 000</t>
  </si>
  <si>
    <t>000 1003 0000000 323 200</t>
  </si>
  <si>
    <t>000 1003 0000000 323 220</t>
  </si>
  <si>
    <t>000 1003 0000000 323 226</t>
  </si>
  <si>
    <t>000 1003 0000000 800 000</t>
  </si>
  <si>
    <t>000 1003 0000000 850 000</t>
  </si>
  <si>
    <t>000 1003 0000000 852 000</t>
  </si>
  <si>
    <t>000 1003 0000000 852 200</t>
  </si>
  <si>
    <t>000 1003 0000000 852 290</t>
  </si>
  <si>
    <t>Охрана семьи и детства</t>
  </si>
  <si>
    <t>000 1004 0000000 000 000</t>
  </si>
  <si>
    <t>000 1004 0000000 100 000</t>
  </si>
  <si>
    <t>000 1004 0000000 110 000</t>
  </si>
  <si>
    <t>000 1004 0000000 111 000</t>
  </si>
  <si>
    <t>000 1004 0000000 111 200</t>
  </si>
  <si>
    <t>000 1004 0000000 111 210</t>
  </si>
  <si>
    <t>000 1004 0000000 111 211</t>
  </si>
  <si>
    <t>000 1004 0000000 111 213</t>
  </si>
  <si>
    <t>000 1004 0000000 300 000</t>
  </si>
  <si>
    <t>000 1004 0000000 310 000</t>
  </si>
  <si>
    <t>000 1004 0000000 313 000</t>
  </si>
  <si>
    <t>000 1004 0000000 313 200</t>
  </si>
  <si>
    <t>000 1004 0000000 313 260</t>
  </si>
  <si>
    <t>000 1004 0000000 313 262</t>
  </si>
  <si>
    <t>000 1004 0000000 320 000</t>
  </si>
  <si>
    <t>000 1004 0000000 321 000</t>
  </si>
  <si>
    <t>000 1004 0000000 321 200</t>
  </si>
  <si>
    <t>000 1004 0000000 321 260</t>
  </si>
  <si>
    <t>000 1004 0000000 321 262</t>
  </si>
  <si>
    <t>000 1004 0000000 323 000</t>
  </si>
  <si>
    <t>000 1004 0000000 323 200</t>
  </si>
  <si>
    <t>000 1004 0000000 323 220</t>
  </si>
  <si>
    <t>000 1004 0000000 323 226</t>
  </si>
  <si>
    <t>000 1004 0000000 600 000</t>
  </si>
  <si>
    <t>000 1004 0000000 610 000</t>
  </si>
  <si>
    <t>000 1004 0000000 612 000</t>
  </si>
  <si>
    <t>000 1004 0000000 612 200</t>
  </si>
  <si>
    <t>000 1004 0000000 612 240</t>
  </si>
  <si>
    <t>000 1004 0000000 612 241</t>
  </si>
  <si>
    <t>ФИЗИЧЕСКАЯ КУЛЬТУРА И СПОРТ</t>
  </si>
  <si>
    <t>000 1100 0000000 000 000</t>
  </si>
  <si>
    <t>Физическая культура</t>
  </si>
  <si>
    <t>000 1101 0000000 000 000</t>
  </si>
  <si>
    <t>000 1101 0000000 200 000</t>
  </si>
  <si>
    <t>000 1101 0000000 240 000</t>
  </si>
  <si>
    <t>000 1101 0000000 244 000</t>
  </si>
  <si>
    <t>000 1101 0000000 244 200</t>
  </si>
  <si>
    <t>000 1101 0000000 244 220</t>
  </si>
  <si>
    <t>000 1101 0000000 244 222</t>
  </si>
  <si>
    <t>000 1101 0000000 244 290</t>
  </si>
  <si>
    <t>000 1101 0000000 244 300</t>
  </si>
  <si>
    <t>000 1101 0000000 244 310</t>
  </si>
  <si>
    <t>000 1101 0000000 244 340</t>
  </si>
  <si>
    <t>Массовый спорт</t>
  </si>
  <si>
    <t>000 1102 0000000 000 000</t>
  </si>
  <si>
    <t>000 1102 0000000 200 000</t>
  </si>
  <si>
    <t>000 1102 0000000 240 000</t>
  </si>
  <si>
    <t>000 1102 0000000 244 000</t>
  </si>
  <si>
    <t>000 1102 0000000 244 200</t>
  </si>
  <si>
    <t>000 1102 0000000 244 220</t>
  </si>
  <si>
    <t>000 1102 0000000 244 222</t>
  </si>
  <si>
    <t>000 1102 0000000 244 226</t>
  </si>
  <si>
    <t>000 1102 0000000 244 290</t>
  </si>
  <si>
    <t>000 1102 0000000 244 300</t>
  </si>
  <si>
    <t>000 1102 0000000 244 310</t>
  </si>
  <si>
    <t>000 1102 0000000 244 340</t>
  </si>
  <si>
    <t>000 1102 0000000 600 000</t>
  </si>
  <si>
    <t>000 1102 0000000 620 000</t>
  </si>
  <si>
    <t>000 1102 0000000 621 000</t>
  </si>
  <si>
    <t>000 1102 0000000 621 200</t>
  </si>
  <si>
    <t>000 1102 0000000 621 240</t>
  </si>
  <si>
    <t>000 1102 0000000 621 241</t>
  </si>
  <si>
    <t>Другие вопросы в области физической культуры и спорта</t>
  </si>
  <si>
    <t>000 1105 0000000 000 000</t>
  </si>
  <si>
    <t>000 1105 0000000 100 000</t>
  </si>
  <si>
    <t>000 1105 0000000 120 000</t>
  </si>
  <si>
    <t>000 1105 0000000 121 000</t>
  </si>
  <si>
    <t>000 1105 0000000 121 200</t>
  </si>
  <si>
    <t>000 1105 0000000 121 210</t>
  </si>
  <si>
    <t>000 1105 0000000 121 211</t>
  </si>
  <si>
    <t>000 1105 0000000 121 213</t>
  </si>
  <si>
    <t>000 1105 0000000 200 000</t>
  </si>
  <si>
    <t>000 1105 0000000 240 000</t>
  </si>
  <si>
    <t>000 1105 0000000 244 000</t>
  </si>
  <si>
    <t>000 1105 0000000 244 200</t>
  </si>
  <si>
    <t>000 1105 0000000 244 220</t>
  </si>
  <si>
    <t>000 1105 0000000 244 225</t>
  </si>
  <si>
    <t>000 1105 0000000 244 226</t>
  </si>
  <si>
    <t>000 1105 0000000 244 300</t>
  </si>
  <si>
    <t>000 1105 0000000 244 340</t>
  </si>
  <si>
    <t>000 1105 0000000 800 000</t>
  </si>
  <si>
    <t>000 1105 0000000 850 000</t>
  </si>
  <si>
    <t>000 1105 0000000 852 000</t>
  </si>
  <si>
    <t>000 1105 0000000 852 200</t>
  </si>
  <si>
    <t>000 1105 0000000 852 290</t>
  </si>
  <si>
    <t>СРЕДСТВА МАССОВОЙ ИНФОРМАЦИИ</t>
  </si>
  <si>
    <t>000 1200 0000000 000 000</t>
  </si>
  <si>
    <t>Телевидение и радиовещание</t>
  </si>
  <si>
    <t>000 1201 0000000 000 000</t>
  </si>
  <si>
    <t>000 1201 0000000 800 000</t>
  </si>
  <si>
    <t>000 1201 0000000 810 000</t>
  </si>
  <si>
    <t>000 1201 0000000 810 200</t>
  </si>
  <si>
    <t>000 1201 0000000 810 240</t>
  </si>
  <si>
    <t>000 1201 0000000 810 242</t>
  </si>
  <si>
    <t>МЕЖБЮДЖЕТНЫЕ ТРАНСФЕРТЫ ОБЩЕГО ХАРАКТЕРА БЮДЖЕТАМ СУБЪЕКТОВ РОССИЙСКОЙ ФЕДЕРАЦИИ И МУНИЦИПАЛЬНЫХ ОБРАЗОВАНИЙ</t>
  </si>
  <si>
    <t>000 1400 0000000 000 000</t>
  </si>
  <si>
    <t>Дотации на выравнивание бюджетной обеспеченности субъектов Российской Федерации и муниципальных образований</t>
  </si>
  <si>
    <t>000 1401 0000000 000 000</t>
  </si>
  <si>
    <t>000 1401 0000000 500 000</t>
  </si>
  <si>
    <t>Дотации</t>
  </si>
  <si>
    <t>000 1401 0000000 510 000</t>
  </si>
  <si>
    <t>000 1401 0000000 511 000</t>
  </si>
  <si>
    <t>000 1401 0000000 511 200</t>
  </si>
  <si>
    <t>000 1401 0000000 511 250</t>
  </si>
  <si>
    <t>000 1401 0000000 511 251</t>
  </si>
  <si>
    <t>Иные дотации</t>
  </si>
  <si>
    <t>000 1402 0000000 000 000</t>
  </si>
  <si>
    <t>000 1402 0000000 500 000</t>
  </si>
  <si>
    <t>000 1402 0000000 510 000</t>
  </si>
  <si>
    <t>000 1402 0000000 512 000</t>
  </si>
  <si>
    <t>000 1402 0000000 512 200</t>
  </si>
  <si>
    <t>000 1402 0000000 512 250</t>
  </si>
  <si>
    <t>000 1402 0000000 512 251</t>
  </si>
  <si>
    <t>Результат исполнения бюджета (дефицит/ профицит)</t>
  </si>
  <si>
    <t>450</t>
  </si>
  <si>
    <t>Код источника финансирования по бюджетной классификации</t>
  </si>
  <si>
    <t>Исполнение государственных и муниципальных гарантий</t>
  </si>
  <si>
    <t>Исполнение государственных и муниципальных гарантий в валюте Российской Федерации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</si>
  <si>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</si>
  <si>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Исполнение муниципальных гарантий муниципальных районов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</si>
  <si>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Бюджетные кредиты, предоставленные внутри страны в валюте Российской Федерации</t>
  </si>
  <si>
    <t>Возврат бюджетных кредитов, предоставленных внутри страны в валюте Российской Федерации</t>
  </si>
  <si>
    <t>Возврат бюджетных кредитов, предоставленных юридическим лицам в валюте Российской Федерации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</si>
  <si>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</si>
  <si>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изменение остатков средств</t>
  </si>
  <si>
    <t>Изменение остатков средств на счетах по учету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</si>
  <si>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</si>
  <si>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</si>
  <si>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бюджетов</t>
  </si>
  <si>
    <t>Увеличение прочих остатков денежных средств бюджетов муниципальных районов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</si>
  <si>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</si>
  <si>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</si>
  <si>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</si>
  <si>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</si>
  <si>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</si>
  <si>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Уменьшение прочих остатков денежных средств бюджетов муниципальных районов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</si>
  <si>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</si>
  <si>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</si>
  <si>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</si>
  <si>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</si>
  <si>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Изменение иных финансовых активов на счетах по учету средств бюджета</t>
  </si>
  <si>
    <t>000 01060000000000500</t>
  </si>
  <si>
    <t>000 01060000000000600</t>
  </si>
  <si>
    <t>ИТОГО</t>
  </si>
  <si>
    <t>% выполнения консолид.бюж.</t>
  </si>
  <si>
    <t>% выполнения районного бюж.</t>
  </si>
  <si>
    <t>% выполнения бюджетов послелений</t>
  </si>
  <si>
    <t>0100</t>
  </si>
  <si>
    <t>0102</t>
  </si>
  <si>
    <t>0103</t>
  </si>
  <si>
    <t>0104</t>
  </si>
  <si>
    <t>0106</t>
  </si>
  <si>
    <t>0113</t>
  </si>
  <si>
    <t>0200</t>
  </si>
  <si>
    <t>0203</t>
  </si>
  <si>
    <t>0204</t>
  </si>
  <si>
    <t>0300</t>
  </si>
  <si>
    <t>0304</t>
  </si>
  <si>
    <t>0309</t>
  </si>
  <si>
    <t>0400</t>
  </si>
  <si>
    <t>0405</t>
  </si>
  <si>
    <t>0408</t>
  </si>
  <si>
    <t>0409</t>
  </si>
  <si>
    <t>0412</t>
  </si>
  <si>
    <t>0500</t>
  </si>
  <si>
    <t>0501</t>
  </si>
  <si>
    <t>0502</t>
  </si>
  <si>
    <t>0600</t>
  </si>
  <si>
    <t>0605</t>
  </si>
  <si>
    <t>0700</t>
  </si>
  <si>
    <t>0701</t>
  </si>
  <si>
    <t>0702</t>
  </si>
  <si>
    <t>0707</t>
  </si>
  <si>
    <t>0709</t>
  </si>
  <si>
    <t>0800</t>
  </si>
  <si>
    <t>0801</t>
  </si>
  <si>
    <t>0804</t>
  </si>
  <si>
    <t>1000</t>
  </si>
  <si>
    <t>1001</t>
  </si>
  <si>
    <t>1003</t>
  </si>
  <si>
    <t>1004</t>
  </si>
  <si>
    <t>1100</t>
  </si>
  <si>
    <t>1102</t>
  </si>
  <si>
    <t>1105</t>
  </si>
  <si>
    <t>1200</t>
  </si>
  <si>
    <t>1201</t>
  </si>
  <si>
    <t>1400</t>
  </si>
  <si>
    <t>1401</t>
  </si>
  <si>
    <t>Код бюджетной классификации</t>
  </si>
  <si>
    <t>Утвержденный бюджет с учетом внесенных изменений</t>
  </si>
  <si>
    <t>% исполнения бюджета</t>
  </si>
  <si>
    <t>000 20202088050000151</t>
  </si>
  <si>
    <t>21900000000000000</t>
  </si>
  <si>
    <t>20305000050000180</t>
  </si>
  <si>
    <t>20300000000000000</t>
  </si>
  <si>
    <t>20204999000000151</t>
  </si>
  <si>
    <t>20204014000000151</t>
  </si>
  <si>
    <t>20204000000000151</t>
  </si>
  <si>
    <t>20203999000000151</t>
  </si>
  <si>
    <t>20203119000000151</t>
  </si>
  <si>
    <t>20203104000000151</t>
  </si>
  <si>
    <t>20203024000000151</t>
  </si>
  <si>
    <t>20203020000000151</t>
  </si>
  <si>
    <t>20203015000000151</t>
  </si>
  <si>
    <t>20203003000000151</t>
  </si>
  <si>
    <t>20203000000000151</t>
  </si>
  <si>
    <t>20202999000000151</t>
  </si>
  <si>
    <t>20202216000000151</t>
  </si>
  <si>
    <t>20202088000000151</t>
  </si>
  <si>
    <t>20202000000000151</t>
  </si>
  <si>
    <t>20201001000000151</t>
  </si>
  <si>
    <t>20201000000000151</t>
  </si>
  <si>
    <t>20200000000000000</t>
  </si>
  <si>
    <t>20000000000000000</t>
  </si>
  <si>
    <t>10000000000000000</t>
  </si>
  <si>
    <t>10100000000000000</t>
  </si>
  <si>
    <t>10102000010000110</t>
  </si>
  <si>
    <t>10102010010000110</t>
  </si>
  <si>
    <t>10102020010000110</t>
  </si>
  <si>
    <t>10102030010000110</t>
  </si>
  <si>
    <t>10500000000000000</t>
  </si>
  <si>
    <t>10501000000000110</t>
  </si>
  <si>
    <t>10501010010000110</t>
  </si>
  <si>
    <t>10501020010000110</t>
  </si>
  <si>
    <t>10502000020000110</t>
  </si>
  <si>
    <t>10502020020000110</t>
  </si>
  <si>
    <t>10503000010000110</t>
  </si>
  <si>
    <t>10504000020000110</t>
  </si>
  <si>
    <t>10800000000000000</t>
  </si>
  <si>
    <t>10803000010000110</t>
  </si>
  <si>
    <t>11100000000000000</t>
  </si>
  <si>
    <t>11105000000000120</t>
  </si>
  <si>
    <t>11105010000000120</t>
  </si>
  <si>
    <t>11105030000000120</t>
  </si>
  <si>
    <t>11200000000000000</t>
  </si>
  <si>
    <t>11201000010000120</t>
  </si>
  <si>
    <t>11300000000000000</t>
  </si>
  <si>
    <t>11301000000000130</t>
  </si>
  <si>
    <t>11400000000000000</t>
  </si>
  <si>
    <t>11402000000000000</t>
  </si>
  <si>
    <t>11406000000000430</t>
  </si>
  <si>
    <t>11406010000000430</t>
  </si>
  <si>
    <t>11406020000000430</t>
  </si>
  <si>
    <t>11600000000000000</t>
  </si>
  <si>
    <t>11603000000000140</t>
  </si>
  <si>
    <t>11625000000000140</t>
  </si>
  <si>
    <t>11635000000000140</t>
  </si>
  <si>
    <t>11643000010000140</t>
  </si>
  <si>
    <t>11690000000000140</t>
  </si>
  <si>
    <t>Доходы бюджета - ИТОГО, 
в том числе:</t>
  </si>
  <si>
    <t>Приложение №1</t>
  </si>
  <si>
    <t>к постановлению</t>
  </si>
  <si>
    <t>администрации  района</t>
  </si>
  <si>
    <t>Приложение №2</t>
  </si>
  <si>
    <t>Приложение №3</t>
  </si>
  <si>
    <t>Источники финансирования дефицита бюджетов - всего, 
в том числе:</t>
  </si>
  <si>
    <t>источники внутреннего финансирования, 
из них:</t>
  </si>
  <si>
    <t>источники внешнего финансирования, 
из них:</t>
  </si>
  <si>
    <t>по кодам классификации доходов бюджетов</t>
  </si>
  <si>
    <t>Расходы районного бюджета по разделам, подразделам классификации расходов бюджетов за 1 квартал 2015 года</t>
  </si>
  <si>
    <t>Единый сельскохозяйственныйналог (за налоговые периоды, истекшие до 1 января 2011 года)</t>
  </si>
  <si>
    <t>10503020010000110</t>
  </si>
  <si>
    <t>11201010010000120</t>
  </si>
  <si>
    <t>Плата за выбросы загрязняющих веществ в водные объекты</t>
  </si>
  <si>
    <t>11201030010000120</t>
  </si>
  <si>
    <t>11201040010000120</t>
  </si>
  <si>
    <t>Доходы районного бюджета за 1 квартал 2016 года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</si>
  <si>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</si>
  <si>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11603030010000140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</si>
  <si>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 спиртосодержащей продукции</t>
  </si>
  <si>
    <t>11608010010000140</t>
  </si>
  <si>
    <t>Доходы от возмещения ущерба при возникновении страховых случаев</t>
  </si>
  <si>
    <t>11623000000000140</t>
  </si>
  <si>
    <t>Денежные взыскания (штрафы) за правонарушения в области дорожного движения</t>
  </si>
  <si>
    <t>11630000010000140</t>
  </si>
  <si>
    <t>11625050010000140</t>
  </si>
  <si>
    <t>11625060010000140</t>
  </si>
  <si>
    <t>Дотации бюджетам бюджетной системы Российской Федерации</t>
  </si>
  <si>
    <t>Субсидии бюджетам на обеспечение жильем молодых семей</t>
  </si>
  <si>
    <t>20202008000000151</t>
  </si>
  <si>
    <t>Субсидии бюджетам на софинансирование капитальных вложений в объекты государственной (муниципальной) собственности</t>
  </si>
  <si>
    <t>20202077000000151</t>
  </si>
  <si>
    <t>Субсидии бюджетам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 коммунального хозяйства</t>
  </si>
  <si>
    <t>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</si>
  <si>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</si>
  <si>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Субвенции бюджетам на составление (изменение) списков кандидатов в пресяжные заседатели федеральных судов общей юрисдикции в Российской Федерации</t>
  </si>
  <si>
    <t>20203007000000151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</si>
  <si>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</si>
  <si>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20203029000000151</t>
  </si>
  <si>
    <t>Субвенции бюджетам муниципальных образований на 1 килограмм реализованного и (или) отгруженного на собственную переработку молока</t>
  </si>
  <si>
    <t>20203103000000151</t>
  </si>
  <si>
    <t>Субвенции бюджетам на проведение Всеросийской сельскохозяйственной переписи в 2016 году</t>
  </si>
  <si>
    <t>20203121000000151</t>
  </si>
  <si>
    <t>Межбюджетные трансферты, передаваемые бюджетам для компенсации дополнительных расходов, возникших в результатерешений, принятых органами власти другого уровня</t>
  </si>
  <si>
    <t>20204012000000151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</si>
  <si>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</si>
  <si>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</si>
  <si>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Закупка товаров, работ и услуг для  обеспечения государственных (муниципальных) нужд</t>
  </si>
  <si>
    <t>Закупка товаров, работ и услуг в сфере информационно-коммуникационных технологий</t>
  </si>
  <si>
    <t>Уплата иных платежей</t>
  </si>
  <si>
    <t>Судебная система</t>
  </si>
  <si>
    <t>Закупка товаров, работ и услуг для обеспечения государственных (муниципальных) нужд</t>
  </si>
  <si>
    <t>Закупка товаров, работ, услуг в сфере информационно-коммуникационных технологий</t>
  </si>
  <si>
    <t>Источники внутреннего финансирования дефицита районного бюджета по группам, подгруппам классификации источников финансирования дефицитов бюджетов и группам классификации операций сектора государственного управления за 1 квартал 2016 года</t>
  </si>
  <si>
    <t>11603010010000140</t>
  </si>
  <si>
    <r>
      <rPr>
        <u/>
        <sz val="13"/>
        <color indexed="8"/>
        <rFont val="Times New Roman"/>
        <family val="1"/>
        <charset val="204"/>
      </rPr>
      <t>от 18.04.2016 г.</t>
    </r>
    <r>
      <rPr>
        <sz val="13"/>
        <color indexed="8"/>
        <rFont val="Times New Roman"/>
        <family val="1"/>
        <charset val="204"/>
      </rPr>
      <t xml:space="preserve"> </t>
    </r>
    <r>
      <rPr>
        <u/>
        <sz val="13"/>
        <color indexed="8"/>
        <rFont val="Times New Roman"/>
        <family val="1"/>
        <charset val="204"/>
      </rPr>
      <t>№306</t>
    </r>
  </si>
  <si>
    <r>
      <rPr>
        <u/>
        <sz val="13"/>
        <color indexed="8"/>
        <rFont val="Times New Roman"/>
        <family val="1"/>
        <charset val="204"/>
      </rPr>
      <t>от 18.04.2016 г.</t>
    </r>
    <r>
      <rPr>
        <sz val="13"/>
        <color indexed="8"/>
        <rFont val="Times New Roman"/>
        <family val="1"/>
        <charset val="204"/>
      </rPr>
      <t xml:space="preserve"> </t>
    </r>
    <r>
      <rPr>
        <u/>
        <sz val="13"/>
        <color indexed="8"/>
        <rFont val="Times New Roman"/>
        <family val="1"/>
        <charset val="204"/>
      </rPr>
      <t xml:space="preserve"> №306-п</t>
    </r>
  </si>
  <si>
    <r>
      <rPr>
        <u/>
        <sz val="12"/>
        <rFont val="Times New Roman"/>
        <family val="1"/>
        <charset val="204"/>
      </rPr>
      <t>от 18.04.2016 г.</t>
    </r>
    <r>
      <rPr>
        <sz val="12"/>
        <rFont val="Times New Roman"/>
        <family val="1"/>
        <charset val="204"/>
      </rPr>
      <t xml:space="preserve">   </t>
    </r>
    <r>
      <rPr>
        <u/>
        <sz val="12"/>
        <rFont val="Times New Roman"/>
        <family val="1"/>
        <charset val="204"/>
      </rPr>
      <t xml:space="preserve"> №306-п</t>
    </r>
  </si>
</sst>
</file>

<file path=xl/styles.xml><?xml version="1.0" encoding="utf-8"?>
<styleSheet xmlns="http://schemas.openxmlformats.org/spreadsheetml/2006/main">
  <numFmts count="3">
    <numFmt numFmtId="164" formatCode="&quot;&quot;###,##0.00"/>
    <numFmt numFmtId="165" formatCode="&quot;&quot;#000"/>
    <numFmt numFmtId="166" formatCode="0.0"/>
  </numFmts>
  <fonts count="32">
    <font>
      <sz val="10"/>
      <name val="Arial"/>
    </font>
    <font>
      <sz val="8"/>
      <color indexed="8"/>
      <name val="Arial"/>
    </font>
    <font>
      <sz val="11"/>
      <name val="Arial"/>
    </font>
    <font>
      <sz val="8"/>
      <color indexed="8"/>
      <name val="Arial"/>
    </font>
    <font>
      <sz val="6"/>
      <color indexed="8"/>
      <name val="Arial"/>
    </font>
    <font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color indexed="8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u/>
      <sz val="8"/>
      <color indexed="8"/>
      <name val="Times New Roman"/>
      <family val="1"/>
      <charset val="204"/>
    </font>
    <font>
      <sz val="13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color indexed="8"/>
      <name val="Arial"/>
      <family val="2"/>
      <charset val="204"/>
    </font>
    <font>
      <u/>
      <sz val="13"/>
      <color indexed="8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55">
    <xf numFmtId="0" fontId="0" fillId="0" borderId="0" xfId="0"/>
    <xf numFmtId="164" fontId="1" fillId="0" borderId="0" xfId="0" applyNumberFormat="1" applyFont="1" applyAlignment="1">
      <alignment wrapText="1"/>
    </xf>
    <xf numFmtId="164" fontId="4" fillId="0" borderId="0" xfId="0" applyNumberFormat="1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3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164" fontId="1" fillId="0" borderId="4" xfId="0" applyNumberFormat="1" applyFont="1" applyBorder="1" applyAlignment="1">
      <alignment wrapText="1"/>
    </xf>
    <xf numFmtId="0" fontId="2" fillId="0" borderId="5" xfId="0" applyFont="1" applyBorder="1" applyAlignment="1"/>
    <xf numFmtId="0" fontId="6" fillId="0" borderId="0" xfId="0" applyFont="1"/>
    <xf numFmtId="164" fontId="5" fillId="0" borderId="0" xfId="0" applyNumberFormat="1" applyFont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right" wrapText="1"/>
    </xf>
    <xf numFmtId="0" fontId="0" fillId="0" borderId="8" xfId="0" applyBorder="1"/>
    <xf numFmtId="166" fontId="0" fillId="0" borderId="8" xfId="0" applyNumberFormat="1" applyBorder="1"/>
    <xf numFmtId="165" fontId="1" fillId="0" borderId="9" xfId="0" applyNumberFormat="1" applyFont="1" applyBorder="1" applyAlignment="1">
      <alignment horizontal="center" wrapText="1"/>
    </xf>
    <xf numFmtId="166" fontId="8" fillId="0" borderId="8" xfId="0" applyNumberFormat="1" applyFont="1" applyBorder="1"/>
    <xf numFmtId="0" fontId="8" fillId="0" borderId="0" xfId="0" applyFont="1"/>
    <xf numFmtId="164" fontId="1" fillId="0" borderId="10" xfId="0" applyNumberFormat="1" applyFont="1" applyBorder="1" applyAlignment="1">
      <alignment horizontal="left" vertical="top" wrapText="1"/>
    </xf>
    <xf numFmtId="165" fontId="1" fillId="0" borderId="11" xfId="0" applyNumberFormat="1" applyFont="1" applyBorder="1" applyAlignment="1">
      <alignment horizontal="center" wrapText="1"/>
    </xf>
    <xf numFmtId="164" fontId="5" fillId="0" borderId="10" xfId="0" applyNumberFormat="1" applyFont="1" applyBorder="1" applyAlignment="1">
      <alignment horizontal="right" wrapText="1"/>
    </xf>
    <xf numFmtId="166" fontId="0" fillId="0" borderId="12" xfId="0" applyNumberFormat="1" applyBorder="1"/>
    <xf numFmtId="165" fontId="1" fillId="0" borderId="13" xfId="0" applyNumberFormat="1" applyFont="1" applyBorder="1" applyAlignment="1">
      <alignment horizontal="center" wrapText="1"/>
    </xf>
    <xf numFmtId="164" fontId="1" fillId="0" borderId="9" xfId="0" applyNumberFormat="1" applyFont="1" applyBorder="1" applyAlignment="1">
      <alignment horizontal="center" wrapText="1"/>
    </xf>
    <xf numFmtId="164" fontId="5" fillId="0" borderId="9" xfId="0" applyNumberFormat="1" applyFont="1" applyBorder="1" applyAlignment="1">
      <alignment horizontal="right" wrapText="1"/>
    </xf>
    <xf numFmtId="164" fontId="5" fillId="0" borderId="13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left" vertical="top" wrapText="1"/>
    </xf>
    <xf numFmtId="165" fontId="1" fillId="0" borderId="14" xfId="0" applyNumberFormat="1" applyFont="1" applyBorder="1" applyAlignment="1">
      <alignment horizontal="center" wrapText="1"/>
    </xf>
    <xf numFmtId="164" fontId="5" fillId="0" borderId="5" xfId="0" applyNumberFormat="1" applyFont="1" applyBorder="1" applyAlignment="1">
      <alignment horizontal="right" wrapText="1"/>
    </xf>
    <xf numFmtId="166" fontId="0" fillId="0" borderId="15" xfId="0" applyNumberFormat="1" applyBorder="1"/>
    <xf numFmtId="49" fontId="14" fillId="0" borderId="8" xfId="0" applyNumberFormat="1" applyFont="1" applyBorder="1" applyAlignment="1">
      <alignment horizontal="center" wrapText="1"/>
    </xf>
    <xf numFmtId="49" fontId="12" fillId="0" borderId="8" xfId="0" applyNumberFormat="1" applyFont="1" applyBorder="1" applyAlignment="1">
      <alignment horizontal="center" wrapText="1"/>
    </xf>
    <xf numFmtId="164" fontId="14" fillId="0" borderId="8" xfId="0" applyNumberFormat="1" applyFont="1" applyBorder="1" applyAlignment="1">
      <alignment horizontal="right" wrapText="1"/>
    </xf>
    <xf numFmtId="164" fontId="12" fillId="0" borderId="8" xfId="0" applyNumberFormat="1" applyFont="1" applyBorder="1" applyAlignment="1">
      <alignment horizontal="right" wrapText="1"/>
    </xf>
    <xf numFmtId="166" fontId="15" fillId="0" borderId="8" xfId="0" applyNumberFormat="1" applyFont="1" applyBorder="1"/>
    <xf numFmtId="166" fontId="13" fillId="0" borderId="8" xfId="0" applyNumberFormat="1" applyFont="1" applyBorder="1"/>
    <xf numFmtId="4" fontId="16" fillId="0" borderId="8" xfId="0" applyNumberFormat="1" applyFont="1" applyFill="1" applyBorder="1" applyAlignment="1">
      <alignment horizontal="center" vertical="top" wrapText="1"/>
    </xf>
    <xf numFmtId="164" fontId="14" fillId="0" borderId="8" xfId="0" applyNumberFormat="1" applyFont="1" applyBorder="1" applyAlignment="1">
      <alignment horizontal="center" vertical="center" wrapText="1"/>
    </xf>
    <xf numFmtId="4" fontId="16" fillId="0" borderId="8" xfId="0" applyNumberFormat="1" applyFont="1" applyFill="1" applyBorder="1" applyAlignment="1">
      <alignment horizontal="center" vertical="center" wrapText="1"/>
    </xf>
    <xf numFmtId="164" fontId="18" fillId="0" borderId="16" xfId="0" applyNumberFormat="1" applyFont="1" applyBorder="1" applyAlignment="1">
      <alignment wrapText="1"/>
    </xf>
    <xf numFmtId="166" fontId="19" fillId="0" borderId="16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164" fontId="12" fillId="0" borderId="1" xfId="0" applyNumberFormat="1" applyFont="1" applyBorder="1" applyAlignment="1">
      <alignment horizontal="left" vertical="top" wrapText="1"/>
    </xf>
    <xf numFmtId="165" fontId="12" fillId="0" borderId="3" xfId="0" applyNumberFormat="1" applyFont="1" applyBorder="1" applyAlignment="1">
      <alignment horizontal="center" wrapText="1"/>
    </xf>
    <xf numFmtId="49" fontId="12" fillId="0" borderId="1" xfId="0" applyNumberFormat="1" applyFont="1" applyBorder="1" applyAlignment="1">
      <alignment horizontal="center" wrapText="1"/>
    </xf>
    <xf numFmtId="164" fontId="12" fillId="0" borderId="1" xfId="0" applyNumberFormat="1" applyFont="1" applyBorder="1" applyAlignment="1">
      <alignment horizontal="right" wrapText="1"/>
    </xf>
    <xf numFmtId="164" fontId="12" fillId="0" borderId="6" xfId="0" applyNumberFormat="1" applyFont="1" applyBorder="1" applyAlignment="1">
      <alignment horizontal="right" wrapText="1"/>
    </xf>
    <xf numFmtId="164" fontId="12" fillId="0" borderId="1" xfId="0" applyNumberFormat="1" applyFont="1" applyBorder="1" applyAlignment="1">
      <alignment horizontal="justify" vertical="justify" wrapText="1"/>
    </xf>
    <xf numFmtId="164" fontId="14" fillId="0" borderId="1" xfId="0" applyNumberFormat="1" applyFont="1" applyBorder="1" applyAlignment="1">
      <alignment horizontal="justify" vertical="justify" wrapText="1"/>
    </xf>
    <xf numFmtId="165" fontId="14" fillId="0" borderId="3" xfId="0" applyNumberFormat="1" applyFont="1" applyBorder="1" applyAlignment="1">
      <alignment horizontal="center" wrapText="1"/>
    </xf>
    <xf numFmtId="49" fontId="14" fillId="0" borderId="1" xfId="0" applyNumberFormat="1" applyFont="1" applyBorder="1" applyAlignment="1">
      <alignment horizontal="center" wrapText="1"/>
    </xf>
    <xf numFmtId="164" fontId="14" fillId="0" borderId="1" xfId="0" applyNumberFormat="1" applyFont="1" applyBorder="1" applyAlignment="1">
      <alignment horizontal="right" wrapText="1"/>
    </xf>
    <xf numFmtId="164" fontId="14" fillId="0" borderId="6" xfId="0" applyNumberFormat="1" applyFont="1" applyBorder="1" applyAlignment="1">
      <alignment horizontal="right" wrapText="1"/>
    </xf>
    <xf numFmtId="166" fontId="7" fillId="0" borderId="8" xfId="0" applyNumberFormat="1" applyFont="1" applyBorder="1"/>
    <xf numFmtId="0" fontId="7" fillId="0" borderId="0" xfId="0" applyFont="1"/>
    <xf numFmtId="0" fontId="11" fillId="0" borderId="0" xfId="0" applyFont="1"/>
    <xf numFmtId="0" fontId="15" fillId="0" borderId="0" xfId="0" applyFont="1"/>
    <xf numFmtId="164" fontId="14" fillId="0" borderId="0" xfId="0" applyNumberFormat="1" applyFont="1" applyAlignment="1">
      <alignment horizontal="center" vertical="center" wrapText="1"/>
    </xf>
    <xf numFmtId="164" fontId="14" fillId="0" borderId="17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wrapText="1"/>
    </xf>
    <xf numFmtId="0" fontId="24" fillId="0" borderId="18" xfId="0" applyFont="1" applyBorder="1" applyAlignment="1"/>
    <xf numFmtId="164" fontId="10" fillId="0" borderId="2" xfId="0" applyNumberFormat="1" applyFont="1" applyBorder="1" applyAlignment="1">
      <alignment horizontal="center" wrapText="1"/>
    </xf>
    <xf numFmtId="0" fontId="24" fillId="0" borderId="19" xfId="0" applyFont="1" applyBorder="1" applyAlignment="1"/>
    <xf numFmtId="164" fontId="10" fillId="0" borderId="20" xfId="0" applyNumberFormat="1" applyFont="1" applyBorder="1" applyAlignment="1">
      <alignment horizontal="center" wrapText="1"/>
    </xf>
    <xf numFmtId="164" fontId="10" fillId="0" borderId="21" xfId="0" applyNumberFormat="1" applyFont="1" applyBorder="1" applyAlignment="1">
      <alignment horizontal="center" wrapText="1"/>
    </xf>
    <xf numFmtId="164" fontId="10" fillId="0" borderId="22" xfId="0" applyNumberFormat="1" applyFont="1" applyBorder="1" applyAlignment="1">
      <alignment horizontal="center" wrapText="1"/>
    </xf>
    <xf numFmtId="0" fontId="13" fillId="0" borderId="0" xfId="0" applyFont="1" applyBorder="1" applyAlignment="1"/>
    <xf numFmtId="0" fontId="13" fillId="0" borderId="0" xfId="0" applyFont="1"/>
    <xf numFmtId="0" fontId="13" fillId="0" borderId="0" xfId="0" applyFont="1" applyAlignment="1">
      <alignment horizontal="center"/>
    </xf>
    <xf numFmtId="164" fontId="12" fillId="0" borderId="1" xfId="0" applyNumberFormat="1" applyFont="1" applyBorder="1" applyAlignment="1">
      <alignment horizontal="center" vertical="justify" wrapText="1"/>
    </xf>
    <xf numFmtId="164" fontId="12" fillId="0" borderId="1" xfId="0" applyNumberFormat="1" applyFont="1" applyBorder="1" applyAlignment="1">
      <alignment horizontal="center" wrapText="1"/>
    </xf>
    <xf numFmtId="164" fontId="12" fillId="0" borderId="0" xfId="0" applyNumberFormat="1" applyFont="1" applyAlignment="1">
      <alignment wrapText="1"/>
    </xf>
    <xf numFmtId="164" fontId="12" fillId="0" borderId="4" xfId="0" applyNumberFormat="1" applyFont="1" applyBorder="1" applyAlignment="1">
      <alignment horizontal="center" wrapText="1"/>
    </xf>
    <xf numFmtId="164" fontId="12" fillId="0" borderId="4" xfId="0" applyNumberFormat="1" applyFont="1" applyBorder="1" applyAlignment="1">
      <alignment wrapText="1"/>
    </xf>
    <xf numFmtId="0" fontId="15" fillId="0" borderId="0" xfId="0" applyFont="1" applyAlignment="1">
      <alignment horizontal="center"/>
    </xf>
    <xf numFmtId="164" fontId="14" fillId="0" borderId="1" xfId="0" applyNumberFormat="1" applyFont="1" applyBorder="1" applyAlignment="1">
      <alignment horizontal="center" vertical="justify" wrapText="1"/>
    </xf>
    <xf numFmtId="0" fontId="0" fillId="0" borderId="0" xfId="0" applyAlignment="1">
      <alignment horizontal="justify" vertical="justify"/>
    </xf>
    <xf numFmtId="164" fontId="4" fillId="0" borderId="0" xfId="0" applyNumberFormat="1" applyFont="1" applyAlignment="1">
      <alignment horizontal="justify" vertical="justify" wrapText="1"/>
    </xf>
    <xf numFmtId="164" fontId="14" fillId="0" borderId="8" xfId="0" applyNumberFormat="1" applyFont="1" applyBorder="1" applyAlignment="1">
      <alignment horizontal="justify" vertical="justify" wrapText="1"/>
    </xf>
    <xf numFmtId="164" fontId="12" fillId="0" borderId="8" xfId="0" applyNumberFormat="1" applyFont="1" applyBorder="1" applyAlignment="1">
      <alignment horizontal="justify" vertical="justify" wrapText="1"/>
    </xf>
    <xf numFmtId="164" fontId="18" fillId="0" borderId="16" xfId="0" applyNumberFormat="1" applyFont="1" applyBorder="1" applyAlignment="1">
      <alignment horizontal="justify" vertical="justify" wrapText="1"/>
    </xf>
    <xf numFmtId="0" fontId="22" fillId="0" borderId="0" xfId="0" applyFont="1" applyBorder="1" applyAlignment="1"/>
    <xf numFmtId="164" fontId="21" fillId="0" borderId="0" xfId="0" applyNumberFormat="1" applyFont="1" applyBorder="1" applyAlignment="1">
      <alignment horizontal="center" wrapText="1"/>
    </xf>
    <xf numFmtId="0" fontId="22" fillId="0" borderId="0" xfId="0" applyFont="1"/>
    <xf numFmtId="0" fontId="26" fillId="0" borderId="0" xfId="0" applyFont="1"/>
    <xf numFmtId="164" fontId="21" fillId="0" borderId="0" xfId="0" applyNumberFormat="1" applyFont="1" applyAlignment="1">
      <alignment horizontal="left" wrapText="1"/>
    </xf>
    <xf numFmtId="0" fontId="13" fillId="0" borderId="0" xfId="0" applyFont="1" applyAlignment="1">
      <alignment vertical="top" wrapText="1"/>
    </xf>
    <xf numFmtId="164" fontId="12" fillId="0" borderId="1" xfId="0" applyNumberFormat="1" applyFont="1" applyBorder="1" applyAlignment="1">
      <alignment horizontal="justify" vertical="top" wrapText="1"/>
    </xf>
    <xf numFmtId="49" fontId="12" fillId="0" borderId="1" xfId="0" applyNumberFormat="1" applyFont="1" applyBorder="1" applyAlignment="1">
      <alignment horizontal="center" vertical="top" wrapText="1"/>
    </xf>
    <xf numFmtId="164" fontId="12" fillId="0" borderId="1" xfId="0" applyNumberFormat="1" applyFont="1" applyBorder="1" applyAlignment="1">
      <alignment horizontal="justify" vertical="top"/>
    </xf>
    <xf numFmtId="49" fontId="1" fillId="0" borderId="4" xfId="0" applyNumberFormat="1" applyFont="1" applyBorder="1" applyAlignment="1">
      <alignment horizontal="center" wrapText="1"/>
    </xf>
    <xf numFmtId="49" fontId="0" fillId="0" borderId="0" xfId="0" applyNumberFormat="1" applyAlignment="1">
      <alignment horizontal="center"/>
    </xf>
    <xf numFmtId="164" fontId="12" fillId="0" borderId="5" xfId="0" applyNumberFormat="1" applyFont="1" applyBorder="1" applyAlignment="1">
      <alignment horizontal="left" vertical="top" wrapText="1"/>
    </xf>
    <xf numFmtId="164" fontId="27" fillId="0" borderId="5" xfId="0" applyNumberFormat="1" applyFont="1" applyBorder="1" applyAlignment="1">
      <alignment horizontal="left" vertical="top" wrapText="1"/>
    </xf>
    <xf numFmtId="164" fontId="27" fillId="0" borderId="1" xfId="0" applyNumberFormat="1" applyFont="1" applyBorder="1" applyAlignment="1">
      <alignment horizontal="left" vertical="top" wrapText="1"/>
    </xf>
    <xf numFmtId="165" fontId="27" fillId="0" borderId="14" xfId="0" applyNumberFormat="1" applyFont="1" applyBorder="1" applyAlignment="1">
      <alignment horizontal="center" wrapText="1"/>
    </xf>
    <xf numFmtId="165" fontId="27" fillId="0" borderId="9" xfId="0" applyNumberFormat="1" applyFont="1" applyBorder="1" applyAlignment="1">
      <alignment horizontal="center" wrapText="1"/>
    </xf>
    <xf numFmtId="164" fontId="27" fillId="0" borderId="5" xfId="0" applyNumberFormat="1" applyFont="1" applyBorder="1" applyAlignment="1">
      <alignment horizontal="right" wrapText="1"/>
    </xf>
    <xf numFmtId="166" fontId="28" fillId="0" borderId="8" xfId="0" applyNumberFormat="1" applyFont="1" applyBorder="1"/>
    <xf numFmtId="164" fontId="29" fillId="0" borderId="1" xfId="0" applyNumberFormat="1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left" vertical="top" wrapText="1"/>
    </xf>
    <xf numFmtId="165" fontId="12" fillId="0" borderId="11" xfId="0" applyNumberFormat="1" applyFont="1" applyBorder="1" applyAlignment="1">
      <alignment horizontal="center" wrapText="1"/>
    </xf>
    <xf numFmtId="164" fontId="12" fillId="0" borderId="10" xfId="0" applyNumberFormat="1" applyFont="1" applyBorder="1" applyAlignment="1">
      <alignment horizontal="right" wrapText="1"/>
    </xf>
    <xf numFmtId="165" fontId="12" fillId="0" borderId="14" xfId="0" applyNumberFormat="1" applyFont="1" applyBorder="1" applyAlignment="1">
      <alignment horizontal="center" wrapText="1"/>
    </xf>
    <xf numFmtId="165" fontId="12" fillId="0" borderId="9" xfId="0" applyNumberFormat="1" applyFont="1" applyBorder="1" applyAlignment="1">
      <alignment horizontal="center" wrapText="1"/>
    </xf>
    <xf numFmtId="164" fontId="12" fillId="0" borderId="5" xfId="0" applyNumberFormat="1" applyFont="1" applyBorder="1" applyAlignment="1">
      <alignment horizontal="right" wrapText="1"/>
    </xf>
    <xf numFmtId="166" fontId="13" fillId="0" borderId="12" xfId="0" applyNumberFormat="1" applyFont="1" applyBorder="1"/>
    <xf numFmtId="164" fontId="12" fillId="0" borderId="8" xfId="0" applyNumberFormat="1" applyFont="1" applyBorder="1" applyAlignment="1">
      <alignment horizontal="left" vertical="top" wrapText="1"/>
    </xf>
    <xf numFmtId="165" fontId="12" fillId="0" borderId="8" xfId="0" applyNumberFormat="1" applyFont="1" applyBorder="1" applyAlignment="1">
      <alignment horizontal="center" wrapText="1"/>
    </xf>
    <xf numFmtId="4" fontId="15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horizontal="center" wrapText="1"/>
    </xf>
    <xf numFmtId="164" fontId="9" fillId="0" borderId="0" xfId="0" applyNumberFormat="1" applyFont="1" applyAlignment="1">
      <alignment wrapText="1"/>
    </xf>
    <xf numFmtId="0" fontId="11" fillId="0" borderId="0" xfId="0" applyFont="1"/>
    <xf numFmtId="164" fontId="25" fillId="0" borderId="0" xfId="0" applyNumberFormat="1" applyFont="1" applyAlignment="1">
      <alignment wrapText="1"/>
    </xf>
    <xf numFmtId="164" fontId="23" fillId="0" borderId="0" xfId="0" applyNumberFormat="1" applyFont="1" applyAlignment="1">
      <alignment horizontal="center" wrapText="1"/>
    </xf>
    <xf numFmtId="164" fontId="9" fillId="0" borderId="0" xfId="0" applyNumberFormat="1" applyFont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164" fontId="21" fillId="0" borderId="1" xfId="0" applyNumberFormat="1" applyFont="1" applyBorder="1" applyAlignment="1">
      <alignment horizontal="center" vertical="center" wrapText="1"/>
    </xf>
    <xf numFmtId="0" fontId="22" fillId="0" borderId="5" xfId="0" applyFont="1" applyBorder="1" applyAlignment="1">
      <alignment vertical="center"/>
    </xf>
    <xf numFmtId="49" fontId="21" fillId="0" borderId="1" xfId="0" applyNumberFormat="1" applyFont="1" applyBorder="1" applyAlignment="1">
      <alignment horizontal="center" vertical="center" wrapText="1"/>
    </xf>
    <xf numFmtId="49" fontId="22" fillId="0" borderId="5" xfId="0" applyNumberFormat="1" applyFont="1" applyBorder="1" applyAlignment="1">
      <alignment horizontal="center" vertical="center"/>
    </xf>
    <xf numFmtId="164" fontId="20" fillId="0" borderId="0" xfId="0" applyNumberFormat="1" applyFont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164" fontId="21" fillId="0" borderId="0" xfId="0" applyNumberFormat="1" applyFont="1" applyAlignment="1">
      <alignment horizontal="left" wrapText="1"/>
    </xf>
    <xf numFmtId="164" fontId="21" fillId="0" borderId="23" xfId="0" applyNumberFormat="1" applyFont="1" applyBorder="1" applyAlignment="1">
      <alignment horizontal="center" vertical="center" wrapText="1"/>
    </xf>
    <xf numFmtId="164" fontId="21" fillId="0" borderId="24" xfId="0" applyNumberFormat="1" applyFont="1" applyBorder="1" applyAlignment="1">
      <alignment horizontal="center" vertical="center" wrapText="1"/>
    </xf>
    <xf numFmtId="164" fontId="21" fillId="0" borderId="17" xfId="0" applyNumberFormat="1" applyFont="1" applyBorder="1" applyAlignment="1">
      <alignment horizontal="center" vertical="center" wrapText="1"/>
    </xf>
    <xf numFmtId="164" fontId="21" fillId="0" borderId="25" xfId="0" applyNumberFormat="1" applyFont="1" applyBorder="1" applyAlignment="1">
      <alignment horizontal="center" vertical="center" wrapText="1"/>
    </xf>
    <xf numFmtId="164" fontId="21" fillId="0" borderId="8" xfId="0" applyNumberFormat="1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 wrapText="1"/>
    </xf>
    <xf numFmtId="164" fontId="14" fillId="0" borderId="8" xfId="0" applyNumberFormat="1" applyFont="1" applyBorder="1" applyAlignment="1">
      <alignment horizontal="center" vertical="center" wrapText="1"/>
    </xf>
    <xf numFmtId="164" fontId="5" fillId="0" borderId="13" xfId="0" applyNumberFormat="1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left" wrapText="1"/>
    </xf>
    <xf numFmtId="164" fontId="18" fillId="0" borderId="0" xfId="0" applyNumberFormat="1" applyFont="1" applyAlignment="1">
      <alignment horizontal="center" vertical="justify" wrapText="1"/>
    </xf>
    <xf numFmtId="164" fontId="17" fillId="0" borderId="0" xfId="0" applyNumberFormat="1" applyFont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0" fontId="2" fillId="0" borderId="5" xfId="0" applyFont="1" applyBorder="1" applyAlignment="1"/>
    <xf numFmtId="164" fontId="3" fillId="0" borderId="9" xfId="0" applyNumberFormat="1" applyFont="1" applyBorder="1" applyAlignment="1">
      <alignment horizontal="center" vertical="center" wrapText="1"/>
    </xf>
    <xf numFmtId="164" fontId="14" fillId="0" borderId="10" xfId="0" applyNumberFormat="1" applyFont="1" applyBorder="1" applyAlignment="1">
      <alignment horizontal="center" vertical="center" wrapText="1"/>
    </xf>
    <xf numFmtId="164" fontId="14" fillId="0" borderId="5" xfId="0" applyNumberFormat="1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/>
    </xf>
    <xf numFmtId="0" fontId="19" fillId="0" borderId="0" xfId="0" applyFont="1"/>
    <xf numFmtId="0" fontId="15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6"/>
  <sheetViews>
    <sheetView topLeftCell="A10" workbookViewId="0">
      <selection activeCell="A15" sqref="A15:L15"/>
    </sheetView>
  </sheetViews>
  <sheetFormatPr defaultRowHeight="12.75"/>
  <cols>
    <col min="1" max="1" width="45" customWidth="1"/>
    <col min="2" max="2" width="6" hidden="1" customWidth="1"/>
    <col min="3" max="3" width="24.85546875" style="98" bestFit="1" customWidth="1"/>
    <col min="4" max="6" width="13.42578125" style="10" hidden="1" customWidth="1"/>
    <col min="7" max="7" width="17.5703125" style="10" customWidth="1"/>
    <col min="8" max="8" width="13.42578125" style="10" hidden="1" customWidth="1"/>
    <col min="9" max="9" width="15.42578125" style="10" bestFit="1" customWidth="1"/>
    <col min="10" max="10" width="12.28515625" style="10" hidden="1" customWidth="1"/>
    <col min="11" max="11" width="9.140625" hidden="1" customWidth="1"/>
    <col min="12" max="12" width="15.42578125" customWidth="1"/>
    <col min="13" max="13" width="0.140625" customWidth="1"/>
  </cols>
  <sheetData>
    <row r="1" spans="1:12" ht="27" hidden="1" customHeight="1">
      <c r="A1" s="121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62"/>
      <c r="L1" s="62"/>
    </row>
    <row r="2" spans="1:12" hidden="1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62"/>
      <c r="L2" s="62"/>
    </row>
    <row r="3" spans="1:12" ht="13.5" hidden="1" customHeight="1" thickBot="1">
      <c r="A3" s="66"/>
      <c r="B3" s="66"/>
      <c r="C3" s="118"/>
      <c r="D3" s="119"/>
      <c r="E3" s="119"/>
      <c r="F3" s="119"/>
      <c r="G3" s="119"/>
      <c r="H3" s="119"/>
      <c r="I3" s="67"/>
      <c r="J3" s="68" t="s">
        <v>1</v>
      </c>
      <c r="K3" s="62"/>
      <c r="L3" s="62"/>
    </row>
    <row r="4" spans="1:12" ht="12.75" hidden="1" customHeight="1">
      <c r="A4" s="66"/>
      <c r="B4" s="66"/>
      <c r="C4" s="118"/>
      <c r="D4" s="119"/>
      <c r="E4" s="119"/>
      <c r="F4" s="119"/>
      <c r="G4" s="119"/>
      <c r="H4" s="119"/>
      <c r="I4" s="69"/>
      <c r="J4" s="70" t="s">
        <v>2</v>
      </c>
      <c r="K4" s="62"/>
      <c r="L4" s="62"/>
    </row>
    <row r="5" spans="1:12" ht="12.75" hidden="1" customHeight="1">
      <c r="A5" s="66"/>
      <c r="B5" s="66"/>
      <c r="C5" s="122" t="s">
        <v>3</v>
      </c>
      <c r="D5" s="119"/>
      <c r="E5" s="119"/>
      <c r="F5" s="119"/>
      <c r="G5" s="119"/>
      <c r="H5" s="119"/>
      <c r="I5" s="69"/>
      <c r="J5" s="71" t="s">
        <v>4</v>
      </c>
      <c r="K5" s="62"/>
      <c r="L5" s="62"/>
    </row>
    <row r="6" spans="1:12" ht="25.5" hidden="1" customHeight="1">
      <c r="A6" s="118" t="s">
        <v>5</v>
      </c>
      <c r="B6" s="119"/>
      <c r="C6" s="120" t="s">
        <v>6</v>
      </c>
      <c r="D6" s="119"/>
      <c r="E6" s="119"/>
      <c r="F6" s="119"/>
      <c r="G6" s="119"/>
      <c r="H6" s="119"/>
      <c r="I6" s="69"/>
      <c r="J6" s="71" t="s">
        <v>7</v>
      </c>
      <c r="K6" s="62"/>
      <c r="L6" s="62"/>
    </row>
    <row r="7" spans="1:12" ht="21.75" hidden="1" customHeight="1">
      <c r="A7" s="118" t="s">
        <v>8</v>
      </c>
      <c r="B7" s="119"/>
      <c r="C7" s="120" t="s">
        <v>9</v>
      </c>
      <c r="D7" s="119"/>
      <c r="E7" s="119"/>
      <c r="F7" s="119"/>
      <c r="G7" s="119"/>
      <c r="H7" s="119"/>
      <c r="I7" s="69"/>
      <c r="J7" s="71" t="s">
        <v>10</v>
      </c>
      <c r="K7" s="62"/>
      <c r="L7" s="62"/>
    </row>
    <row r="8" spans="1:12" ht="12.75" hidden="1" customHeight="1">
      <c r="A8" s="118" t="s">
        <v>11</v>
      </c>
      <c r="B8" s="119"/>
      <c r="C8" s="118" t="s">
        <v>12</v>
      </c>
      <c r="D8" s="119"/>
      <c r="E8" s="119"/>
      <c r="F8" s="119"/>
      <c r="G8" s="119"/>
      <c r="H8" s="119"/>
      <c r="I8" s="69"/>
      <c r="J8" s="71"/>
      <c r="K8" s="62"/>
      <c r="L8" s="62"/>
    </row>
    <row r="9" spans="1:12" ht="13.5" hidden="1" customHeight="1" thickBot="1">
      <c r="A9" s="118" t="s">
        <v>13</v>
      </c>
      <c r="B9" s="119"/>
      <c r="C9" s="118" t="s">
        <v>14</v>
      </c>
      <c r="D9" s="119"/>
      <c r="E9" s="119"/>
      <c r="F9" s="119"/>
      <c r="G9" s="119"/>
      <c r="H9" s="119"/>
      <c r="I9" s="69"/>
      <c r="J9" s="72" t="s">
        <v>15</v>
      </c>
      <c r="K9" s="62"/>
      <c r="L9" s="62"/>
    </row>
    <row r="10" spans="1:12" ht="16.5">
      <c r="A10" s="66"/>
      <c r="B10" s="62"/>
      <c r="C10" s="117"/>
      <c r="D10" s="62"/>
      <c r="E10" s="62"/>
      <c r="F10" s="62"/>
      <c r="G10" s="62"/>
      <c r="H10" s="62"/>
      <c r="I10" s="88" t="s">
        <v>1163</v>
      </c>
      <c r="J10" s="89"/>
      <c r="K10" s="90"/>
      <c r="L10" s="90"/>
    </row>
    <row r="11" spans="1:12" ht="16.5">
      <c r="A11" s="66"/>
      <c r="B11" s="62"/>
      <c r="C11" s="117"/>
      <c r="D11" s="62"/>
      <c r="E11" s="62"/>
      <c r="F11" s="62"/>
      <c r="G11" s="62"/>
      <c r="H11" s="62"/>
      <c r="I11" s="88" t="s">
        <v>1164</v>
      </c>
      <c r="J11" s="89"/>
      <c r="K11" s="90"/>
      <c r="L11" s="90"/>
    </row>
    <row r="12" spans="1:12" ht="16.5">
      <c r="A12" s="66"/>
      <c r="B12" s="62"/>
      <c r="C12" s="117"/>
      <c r="D12" s="62"/>
      <c r="E12" s="62"/>
      <c r="F12" s="62"/>
      <c r="G12" s="62"/>
      <c r="H12" s="62"/>
      <c r="I12" s="88" t="s">
        <v>1165</v>
      </c>
      <c r="J12" s="89"/>
      <c r="K12" s="90"/>
      <c r="L12" s="90"/>
    </row>
    <row r="13" spans="1:12" ht="19.5" customHeight="1">
      <c r="A13" s="118"/>
      <c r="B13" s="119"/>
      <c r="C13" s="118"/>
      <c r="D13" s="119"/>
      <c r="E13" s="119"/>
      <c r="F13" s="119"/>
      <c r="G13" s="119"/>
      <c r="H13" s="119"/>
      <c r="I13" s="132" t="s">
        <v>1218</v>
      </c>
      <c r="J13" s="132"/>
      <c r="K13" s="132"/>
      <c r="L13" s="132"/>
    </row>
    <row r="14" spans="1:12" ht="19.5" customHeight="1">
      <c r="A14" s="66"/>
      <c r="B14" s="62"/>
      <c r="C14" s="117"/>
      <c r="D14" s="62"/>
      <c r="E14" s="62"/>
      <c r="F14" s="62"/>
      <c r="G14" s="62"/>
      <c r="H14" s="62"/>
      <c r="I14" s="92"/>
      <c r="J14" s="92"/>
      <c r="K14" s="92"/>
      <c r="L14" s="92"/>
    </row>
    <row r="15" spans="1:12" ht="16.5" customHeight="1">
      <c r="A15" s="138" t="s">
        <v>1179</v>
      </c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</row>
    <row r="16" spans="1:12" ht="16.5">
      <c r="A16" s="129" t="s">
        <v>1171</v>
      </c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</row>
    <row r="17" spans="1:13" ht="66" customHeight="1">
      <c r="A17" s="125" t="s">
        <v>16</v>
      </c>
      <c r="B17" s="125" t="s">
        <v>17</v>
      </c>
      <c r="C17" s="127" t="s">
        <v>18</v>
      </c>
      <c r="D17" s="133" t="s">
        <v>19</v>
      </c>
      <c r="E17" s="134"/>
      <c r="F17" s="134"/>
      <c r="G17" s="134"/>
      <c r="H17" s="134"/>
      <c r="I17" s="137" t="s">
        <v>20</v>
      </c>
      <c r="J17" s="137"/>
      <c r="K17" s="130" t="s">
        <v>1057</v>
      </c>
      <c r="L17" s="130" t="s">
        <v>1058</v>
      </c>
      <c r="M17" s="123" t="s">
        <v>1059</v>
      </c>
    </row>
    <row r="18" spans="1:13" ht="59.25" customHeight="1">
      <c r="A18" s="126"/>
      <c r="B18" s="126"/>
      <c r="C18" s="128"/>
      <c r="D18" s="135"/>
      <c r="E18" s="136"/>
      <c r="F18" s="136"/>
      <c r="G18" s="136"/>
      <c r="H18" s="136"/>
      <c r="I18" s="137"/>
      <c r="J18" s="137"/>
      <c r="K18" s="131"/>
      <c r="L18" s="131"/>
      <c r="M18" s="124"/>
    </row>
    <row r="19" spans="1:13" s="23" customFormat="1" ht="31.5">
      <c r="A19" s="55" t="s">
        <v>1162</v>
      </c>
      <c r="B19" s="56" t="s">
        <v>30</v>
      </c>
      <c r="C19" s="57" t="s">
        <v>31</v>
      </c>
      <c r="D19" s="58">
        <v>794562302</v>
      </c>
      <c r="E19" s="58">
        <v>794562302</v>
      </c>
      <c r="F19" s="58">
        <v>216535256</v>
      </c>
      <c r="G19" s="58">
        <f>G20+G120</f>
        <v>795836565</v>
      </c>
      <c r="H19" s="58">
        <f t="shared" ref="H19:I19" si="0">H20+H120</f>
        <v>184498856</v>
      </c>
      <c r="I19" s="58">
        <f t="shared" si="0"/>
        <v>176759731.14000005</v>
      </c>
      <c r="J19" s="65">
        <v>53551807.149999999</v>
      </c>
      <c r="K19" s="41">
        <f>I19/G19*100</f>
        <v>22.210556653676754</v>
      </c>
      <c r="L19" s="41">
        <f t="shared" ref="L19:M23" si="1">I19/G19*100</f>
        <v>22.210556653676754</v>
      </c>
      <c r="M19" s="22">
        <f t="shared" si="1"/>
        <v>29.025549703137454</v>
      </c>
    </row>
    <row r="20" spans="1:13" s="23" customFormat="1" ht="31.5">
      <c r="A20" s="55" t="s">
        <v>32</v>
      </c>
      <c r="B20" s="56" t="s">
        <v>30</v>
      </c>
      <c r="C20" s="57" t="s">
        <v>1127</v>
      </c>
      <c r="D20" s="58">
        <v>198757146</v>
      </c>
      <c r="E20" s="58">
        <v>198757146</v>
      </c>
      <c r="F20" s="58" t="s">
        <v>33</v>
      </c>
      <c r="G20" s="58">
        <f>G21+G32+G57+G62+G74+G83+G88+G100</f>
        <v>143897500</v>
      </c>
      <c r="H20" s="58">
        <f t="shared" ref="H20:I20" si="2">H21+H32+H57+H62+H74+H83+H88+H100</f>
        <v>21128000</v>
      </c>
      <c r="I20" s="58">
        <f t="shared" si="2"/>
        <v>37854386.95000001</v>
      </c>
      <c r="J20" s="59">
        <v>16748054.15</v>
      </c>
      <c r="K20" s="41" t="e">
        <f>#REF!/D20*100</f>
        <v>#REF!</v>
      </c>
      <c r="L20" s="41">
        <f t="shared" si="1"/>
        <v>26.306493823728704</v>
      </c>
      <c r="M20" s="22">
        <f t="shared" si="1"/>
        <v>79.26947250094662</v>
      </c>
    </row>
    <row r="21" spans="1:13" s="23" customFormat="1" ht="15.75">
      <c r="A21" s="55" t="s">
        <v>34</v>
      </c>
      <c r="B21" s="56" t="s">
        <v>30</v>
      </c>
      <c r="C21" s="57" t="s">
        <v>1128</v>
      </c>
      <c r="D21" s="58">
        <v>119208000</v>
      </c>
      <c r="E21" s="58">
        <v>119208000</v>
      </c>
      <c r="F21" s="58" t="s">
        <v>33</v>
      </c>
      <c r="G21" s="58">
        <v>111519000</v>
      </c>
      <c r="H21" s="58">
        <v>19616000</v>
      </c>
      <c r="I21" s="58">
        <v>29498529.27</v>
      </c>
      <c r="J21" s="59">
        <v>4256316.37</v>
      </c>
      <c r="K21" s="41" t="e">
        <f>#REF!/D21*100</f>
        <v>#REF!</v>
      </c>
      <c r="L21" s="41">
        <f t="shared" si="1"/>
        <v>26.451572619912302</v>
      </c>
      <c r="M21" s="22">
        <f t="shared" si="1"/>
        <v>21.698187041190863</v>
      </c>
    </row>
    <row r="22" spans="1:13" s="23" customFormat="1" ht="15.75">
      <c r="A22" s="55" t="s">
        <v>35</v>
      </c>
      <c r="B22" s="56" t="s">
        <v>30</v>
      </c>
      <c r="C22" s="57" t="s">
        <v>1129</v>
      </c>
      <c r="D22" s="58">
        <v>118958000</v>
      </c>
      <c r="E22" s="58">
        <v>118958000</v>
      </c>
      <c r="F22" s="58" t="s">
        <v>33</v>
      </c>
      <c r="G22" s="58">
        <v>111519000</v>
      </c>
      <c r="H22" s="58">
        <v>19616000</v>
      </c>
      <c r="I22" s="58">
        <v>29498529.27</v>
      </c>
      <c r="J22" s="59">
        <v>4256316.37</v>
      </c>
      <c r="K22" s="41" t="e">
        <f>#REF!/D22*100</f>
        <v>#REF!</v>
      </c>
      <c r="L22" s="41">
        <f t="shared" si="1"/>
        <v>26.451572619912302</v>
      </c>
      <c r="M22" s="22">
        <f t="shared" si="1"/>
        <v>21.698187041190863</v>
      </c>
    </row>
    <row r="23" spans="1:13" ht="110.25">
      <c r="A23" s="54" t="s">
        <v>36</v>
      </c>
      <c r="B23" s="50" t="s">
        <v>30</v>
      </c>
      <c r="C23" s="51" t="s">
        <v>1130</v>
      </c>
      <c r="D23" s="52">
        <v>118458000</v>
      </c>
      <c r="E23" s="52">
        <v>118458000</v>
      </c>
      <c r="F23" s="52" t="s">
        <v>33</v>
      </c>
      <c r="G23" s="52">
        <v>110759000</v>
      </c>
      <c r="H23" s="52">
        <v>19616000</v>
      </c>
      <c r="I23" s="52">
        <v>29476148.609999999</v>
      </c>
      <c r="J23" s="53">
        <v>4246438.13</v>
      </c>
      <c r="K23" s="42" t="e">
        <f>#REF!/D23*100</f>
        <v>#REF!</v>
      </c>
      <c r="L23" s="42">
        <f t="shared" si="1"/>
        <v>26.612869933820278</v>
      </c>
      <c r="M23" s="20">
        <f t="shared" si="1"/>
        <v>21.647828966150083</v>
      </c>
    </row>
    <row r="24" spans="1:13" ht="173.25">
      <c r="A24" s="54" t="s">
        <v>37</v>
      </c>
      <c r="B24" s="50" t="s">
        <v>30</v>
      </c>
      <c r="C24" s="51" t="s">
        <v>1131</v>
      </c>
      <c r="D24" s="52">
        <v>0</v>
      </c>
      <c r="E24" s="52">
        <v>0</v>
      </c>
      <c r="F24" s="52" t="s">
        <v>33</v>
      </c>
      <c r="G24" s="52">
        <v>260000</v>
      </c>
      <c r="H24" s="52">
        <v>0</v>
      </c>
      <c r="I24" s="52">
        <v>20030.98</v>
      </c>
      <c r="J24" s="53">
        <v>790.31</v>
      </c>
      <c r="K24" s="42"/>
      <c r="L24" s="42">
        <f t="shared" ref="L24:L41" si="3">I24/G24*100</f>
        <v>7.7042230769230766</v>
      </c>
      <c r="M24" s="20"/>
    </row>
    <row r="25" spans="1:13" ht="63">
      <c r="A25" s="54" t="s">
        <v>38</v>
      </c>
      <c r="B25" s="50" t="s">
        <v>30</v>
      </c>
      <c r="C25" s="51" t="s">
        <v>1132</v>
      </c>
      <c r="D25" s="52">
        <v>500000</v>
      </c>
      <c r="E25" s="52">
        <v>500000</v>
      </c>
      <c r="F25" s="52" t="s">
        <v>33</v>
      </c>
      <c r="G25" s="52">
        <v>500000</v>
      </c>
      <c r="H25" s="52">
        <v>0</v>
      </c>
      <c r="I25" s="52">
        <v>2349.6799999999998</v>
      </c>
      <c r="J25" s="53">
        <v>9087.93</v>
      </c>
      <c r="K25" s="42" t="e">
        <f>#REF!/D25*100</f>
        <v>#REF!</v>
      </c>
      <c r="L25" s="42">
        <f t="shared" si="3"/>
        <v>0.46993599999999996</v>
      </c>
      <c r="M25" s="20"/>
    </row>
    <row r="26" spans="1:13" ht="63" hidden="1">
      <c r="A26" s="54" t="s">
        <v>39</v>
      </c>
      <c r="B26" s="50" t="s">
        <v>30</v>
      </c>
      <c r="C26" s="51" t="s">
        <v>40</v>
      </c>
      <c r="D26" s="52">
        <v>21071931</v>
      </c>
      <c r="E26" s="52">
        <v>21071931</v>
      </c>
      <c r="F26" s="52" t="s">
        <v>33</v>
      </c>
      <c r="G26" s="52" t="s">
        <v>33</v>
      </c>
      <c r="H26" s="52">
        <v>21071931</v>
      </c>
      <c r="I26" s="52" t="s">
        <v>33</v>
      </c>
      <c r="J26" s="53">
        <v>5127138.5599999996</v>
      </c>
      <c r="K26" s="42" t="e">
        <f>#REF!/D26*100</f>
        <v>#REF!</v>
      </c>
      <c r="L26" s="42" t="e">
        <f t="shared" si="3"/>
        <v>#DIV/0!</v>
      </c>
      <c r="M26" s="20">
        <f t="shared" ref="M26:M35" si="4">J26/H26*100</f>
        <v>24.331602832222636</v>
      </c>
    </row>
    <row r="27" spans="1:13" ht="47.25" hidden="1">
      <c r="A27" s="54" t="s">
        <v>41</v>
      </c>
      <c r="B27" s="50" t="s">
        <v>30</v>
      </c>
      <c r="C27" s="51" t="s">
        <v>42</v>
      </c>
      <c r="D27" s="52">
        <v>21071931</v>
      </c>
      <c r="E27" s="52">
        <v>21071931</v>
      </c>
      <c r="F27" s="52" t="s">
        <v>33</v>
      </c>
      <c r="G27" s="52" t="s">
        <v>33</v>
      </c>
      <c r="H27" s="52">
        <v>21071931</v>
      </c>
      <c r="I27" s="52" t="s">
        <v>33</v>
      </c>
      <c r="J27" s="53">
        <v>5127138.5599999996</v>
      </c>
      <c r="K27" s="42" t="e">
        <f>#REF!/D27*100</f>
        <v>#REF!</v>
      </c>
      <c r="L27" s="42" t="e">
        <f t="shared" si="3"/>
        <v>#DIV/0!</v>
      </c>
      <c r="M27" s="20">
        <f t="shared" si="4"/>
        <v>24.331602832222636</v>
      </c>
    </row>
    <row r="28" spans="1:13" ht="110.25" hidden="1">
      <c r="A28" s="54" t="s">
        <v>43</v>
      </c>
      <c r="B28" s="50" t="s">
        <v>30</v>
      </c>
      <c r="C28" s="51" t="s">
        <v>44</v>
      </c>
      <c r="D28" s="52">
        <v>7141404</v>
      </c>
      <c r="E28" s="52">
        <v>7141404</v>
      </c>
      <c r="F28" s="52" t="s">
        <v>33</v>
      </c>
      <c r="G28" s="52" t="s">
        <v>33</v>
      </c>
      <c r="H28" s="52">
        <v>7141404</v>
      </c>
      <c r="I28" s="52" t="s">
        <v>33</v>
      </c>
      <c r="J28" s="53">
        <v>1733394.8</v>
      </c>
      <c r="K28" s="42" t="e">
        <f>#REF!/D28*100</f>
        <v>#REF!</v>
      </c>
      <c r="L28" s="42" t="e">
        <f t="shared" si="3"/>
        <v>#DIV/0!</v>
      </c>
      <c r="M28" s="20">
        <f t="shared" si="4"/>
        <v>24.272465190318318</v>
      </c>
    </row>
    <row r="29" spans="1:13" ht="141.75" hidden="1">
      <c r="A29" s="54" t="s">
        <v>45</v>
      </c>
      <c r="B29" s="50" t="s">
        <v>30</v>
      </c>
      <c r="C29" s="51" t="s">
        <v>46</v>
      </c>
      <c r="D29" s="52">
        <v>186000</v>
      </c>
      <c r="E29" s="52">
        <v>186000</v>
      </c>
      <c r="F29" s="52" t="s">
        <v>33</v>
      </c>
      <c r="G29" s="52" t="s">
        <v>33</v>
      </c>
      <c r="H29" s="52">
        <v>186000</v>
      </c>
      <c r="I29" s="52" t="s">
        <v>33</v>
      </c>
      <c r="J29" s="53">
        <v>38846.910000000003</v>
      </c>
      <c r="K29" s="42" t="e">
        <f>#REF!/D29*100</f>
        <v>#REF!</v>
      </c>
      <c r="L29" s="42" t="e">
        <f t="shared" si="3"/>
        <v>#DIV/0!</v>
      </c>
      <c r="M29" s="20">
        <f t="shared" si="4"/>
        <v>20.885435483870971</v>
      </c>
    </row>
    <row r="30" spans="1:13" ht="126" hidden="1">
      <c r="A30" s="54" t="s">
        <v>47</v>
      </c>
      <c r="B30" s="50" t="s">
        <v>30</v>
      </c>
      <c r="C30" s="51" t="s">
        <v>48</v>
      </c>
      <c r="D30" s="52">
        <v>13544527</v>
      </c>
      <c r="E30" s="52">
        <v>13544527</v>
      </c>
      <c r="F30" s="52" t="s">
        <v>33</v>
      </c>
      <c r="G30" s="52" t="s">
        <v>33</v>
      </c>
      <c r="H30" s="52">
        <v>13544527</v>
      </c>
      <c r="I30" s="52" t="s">
        <v>33</v>
      </c>
      <c r="J30" s="53">
        <v>3467903.09</v>
      </c>
      <c r="K30" s="42" t="e">
        <f>#REF!/D30*100</f>
        <v>#REF!</v>
      </c>
      <c r="L30" s="42" t="e">
        <f t="shared" si="3"/>
        <v>#DIV/0!</v>
      </c>
      <c r="M30" s="20">
        <f t="shared" si="4"/>
        <v>25.603722374358291</v>
      </c>
    </row>
    <row r="31" spans="1:13" ht="126" hidden="1">
      <c r="A31" s="54" t="s">
        <v>49</v>
      </c>
      <c r="B31" s="50" t="s">
        <v>30</v>
      </c>
      <c r="C31" s="51" t="s">
        <v>50</v>
      </c>
      <c r="D31" s="52">
        <v>200000</v>
      </c>
      <c r="E31" s="52">
        <v>200000</v>
      </c>
      <c r="F31" s="52" t="s">
        <v>33</v>
      </c>
      <c r="G31" s="52" t="s">
        <v>33</v>
      </c>
      <c r="H31" s="52">
        <v>200000</v>
      </c>
      <c r="I31" s="52" t="s">
        <v>33</v>
      </c>
      <c r="J31" s="53">
        <v>-113006.24</v>
      </c>
      <c r="K31" s="42" t="e">
        <f>#REF!/D31*100</f>
        <v>#REF!</v>
      </c>
      <c r="L31" s="42" t="e">
        <f t="shared" si="3"/>
        <v>#DIV/0!</v>
      </c>
      <c r="M31" s="20">
        <f t="shared" si="4"/>
        <v>-56.50312000000001</v>
      </c>
    </row>
    <row r="32" spans="1:13" s="23" customFormat="1" ht="15.75">
      <c r="A32" s="55" t="s">
        <v>51</v>
      </c>
      <c r="B32" s="56" t="s">
        <v>30</v>
      </c>
      <c r="C32" s="57" t="s">
        <v>1133</v>
      </c>
      <c r="D32" s="58">
        <v>12783000</v>
      </c>
      <c r="E32" s="58">
        <v>12783000</v>
      </c>
      <c r="F32" s="58" t="s">
        <v>33</v>
      </c>
      <c r="G32" s="58">
        <f>G40+G33+G43+G47</f>
        <v>16033500</v>
      </c>
      <c r="H32" s="58">
        <f t="shared" ref="H32:I32" si="5">H40+H33+H43+H47</f>
        <v>1097000</v>
      </c>
      <c r="I32" s="58">
        <f t="shared" si="5"/>
        <v>5704982.1200000001</v>
      </c>
      <c r="J32" s="59">
        <v>552653.43000000005</v>
      </c>
      <c r="K32" s="41" t="e">
        <f>#REF!/D32*100</f>
        <v>#REF!</v>
      </c>
      <c r="L32" s="41">
        <f t="shared" si="3"/>
        <v>35.581639192939782</v>
      </c>
      <c r="M32" s="22">
        <f t="shared" si="4"/>
        <v>50.378617137648142</v>
      </c>
    </row>
    <row r="33" spans="1:13" s="23" customFormat="1" ht="47.25">
      <c r="A33" s="55" t="s">
        <v>52</v>
      </c>
      <c r="B33" s="56" t="s">
        <v>30</v>
      </c>
      <c r="C33" s="57" t="s">
        <v>1134</v>
      </c>
      <c r="D33" s="58">
        <v>9081000</v>
      </c>
      <c r="E33" s="58">
        <v>9081000</v>
      </c>
      <c r="F33" s="58" t="s">
        <v>33</v>
      </c>
      <c r="G33" s="58">
        <v>10168000</v>
      </c>
      <c r="H33" s="58">
        <v>904000</v>
      </c>
      <c r="I33" s="58">
        <v>2662606.2200000002</v>
      </c>
      <c r="J33" s="59">
        <v>306407.21999999997</v>
      </c>
      <c r="K33" s="41" t="e">
        <f>#REF!/D33*100</f>
        <v>#REF!</v>
      </c>
      <c r="L33" s="41">
        <f t="shared" si="3"/>
        <v>26.186135129819043</v>
      </c>
      <c r="M33" s="22">
        <f t="shared" si="4"/>
        <v>33.894603982300879</v>
      </c>
    </row>
    <row r="34" spans="1:13" ht="47.25">
      <c r="A34" s="54" t="s">
        <v>53</v>
      </c>
      <c r="B34" s="50" t="s">
        <v>30</v>
      </c>
      <c r="C34" s="51" t="s">
        <v>1135</v>
      </c>
      <c r="D34" s="52">
        <v>5320000</v>
      </c>
      <c r="E34" s="52">
        <v>5320000</v>
      </c>
      <c r="F34" s="52" t="s">
        <v>33</v>
      </c>
      <c r="G34" s="52">
        <v>7326000</v>
      </c>
      <c r="H34" s="52">
        <v>532000</v>
      </c>
      <c r="I34" s="52">
        <v>2327187.9900000002</v>
      </c>
      <c r="J34" s="53">
        <v>226618.04</v>
      </c>
      <c r="K34" s="42" t="e">
        <f>#REF!/D34*100</f>
        <v>#REF!</v>
      </c>
      <c r="L34" s="42">
        <f t="shared" si="3"/>
        <v>31.766147829647835</v>
      </c>
      <c r="M34" s="20">
        <f t="shared" si="4"/>
        <v>42.597375939849627</v>
      </c>
    </row>
    <row r="35" spans="1:13" ht="47.25" hidden="1">
      <c r="A35" s="54" t="s">
        <v>53</v>
      </c>
      <c r="B35" s="50" t="s">
        <v>30</v>
      </c>
      <c r="C35" s="51" t="s">
        <v>54</v>
      </c>
      <c r="D35" s="52">
        <v>5320000</v>
      </c>
      <c r="E35" s="52">
        <v>5320000</v>
      </c>
      <c r="F35" s="52" t="s">
        <v>33</v>
      </c>
      <c r="G35" s="52">
        <v>4788000</v>
      </c>
      <c r="H35" s="52">
        <v>532000</v>
      </c>
      <c r="I35" s="52">
        <v>2034496.81</v>
      </c>
      <c r="J35" s="53">
        <v>226055.19</v>
      </c>
      <c r="K35" s="42" t="e">
        <f>#REF!/D35*100</f>
        <v>#REF!</v>
      </c>
      <c r="L35" s="42">
        <f t="shared" si="3"/>
        <v>42.491579156223899</v>
      </c>
      <c r="M35" s="20">
        <f t="shared" si="4"/>
        <v>42.491577067669169</v>
      </c>
    </row>
    <row r="36" spans="1:13" ht="63" hidden="1">
      <c r="A36" s="54" t="s">
        <v>55</v>
      </c>
      <c r="B36" s="50" t="s">
        <v>30</v>
      </c>
      <c r="C36" s="51" t="s">
        <v>56</v>
      </c>
      <c r="D36" s="52">
        <v>0</v>
      </c>
      <c r="E36" s="52">
        <v>0</v>
      </c>
      <c r="F36" s="52" t="s">
        <v>33</v>
      </c>
      <c r="G36" s="52">
        <v>0</v>
      </c>
      <c r="H36" s="52">
        <v>0</v>
      </c>
      <c r="I36" s="52">
        <v>4502.79</v>
      </c>
      <c r="J36" s="53">
        <v>562.85</v>
      </c>
      <c r="K36" s="42"/>
      <c r="L36" s="42" t="e">
        <f t="shared" si="3"/>
        <v>#DIV/0!</v>
      </c>
      <c r="M36" s="20"/>
    </row>
    <row r="37" spans="1:13" ht="63">
      <c r="A37" s="54" t="s">
        <v>57</v>
      </c>
      <c r="B37" s="50" t="s">
        <v>30</v>
      </c>
      <c r="C37" s="51" t="s">
        <v>1136</v>
      </c>
      <c r="D37" s="52">
        <v>3761000</v>
      </c>
      <c r="E37" s="52">
        <v>3761000</v>
      </c>
      <c r="F37" s="52" t="s">
        <v>33</v>
      </c>
      <c r="G37" s="52">
        <v>2842000</v>
      </c>
      <c r="H37" s="52">
        <v>372000</v>
      </c>
      <c r="I37" s="52">
        <v>335418.23</v>
      </c>
      <c r="J37" s="53">
        <v>79789.179999999993</v>
      </c>
      <c r="K37" s="42" t="e">
        <f>#REF!/D37*100</f>
        <v>#REF!</v>
      </c>
      <c r="L37" s="42">
        <f t="shared" si="3"/>
        <v>11.802189655172413</v>
      </c>
      <c r="M37" s="20">
        <f>J37/H37*100</f>
        <v>21.448704301075267</v>
      </c>
    </row>
    <row r="38" spans="1:13" ht="63" hidden="1">
      <c r="A38" s="54" t="s">
        <v>57</v>
      </c>
      <c r="B38" s="50" t="s">
        <v>30</v>
      </c>
      <c r="C38" s="51" t="s">
        <v>58</v>
      </c>
      <c r="D38" s="52">
        <v>3761000</v>
      </c>
      <c r="E38" s="52">
        <v>3761000</v>
      </c>
      <c r="F38" s="52" t="s">
        <v>33</v>
      </c>
      <c r="G38" s="52">
        <v>3389000</v>
      </c>
      <c r="H38" s="52">
        <v>372000</v>
      </c>
      <c r="I38" s="52">
        <v>706962.31</v>
      </c>
      <c r="J38" s="53">
        <v>78551.38</v>
      </c>
      <c r="K38" s="42" t="e">
        <f>#REF!/D38*100</f>
        <v>#REF!</v>
      </c>
      <c r="L38" s="42">
        <f t="shared" si="3"/>
        <v>20.860498967246976</v>
      </c>
      <c r="M38" s="20">
        <f>J38/H38*100</f>
        <v>21.115962365591397</v>
      </c>
    </row>
    <row r="39" spans="1:13" ht="78.75" hidden="1">
      <c r="A39" s="54" t="s">
        <v>59</v>
      </c>
      <c r="B39" s="50" t="s">
        <v>30</v>
      </c>
      <c r="C39" s="51" t="s">
        <v>60</v>
      </c>
      <c r="D39" s="52">
        <v>0</v>
      </c>
      <c r="E39" s="52">
        <v>0</v>
      </c>
      <c r="F39" s="52" t="s">
        <v>33</v>
      </c>
      <c r="G39" s="52">
        <v>0</v>
      </c>
      <c r="H39" s="52">
        <v>0</v>
      </c>
      <c r="I39" s="52">
        <v>9902.31</v>
      </c>
      <c r="J39" s="53">
        <v>1237.8</v>
      </c>
      <c r="K39" s="42"/>
      <c r="L39" s="42" t="e">
        <f t="shared" si="3"/>
        <v>#DIV/0!</v>
      </c>
      <c r="M39" s="20"/>
    </row>
    <row r="40" spans="1:13" s="23" customFormat="1" ht="31.5">
      <c r="A40" s="55" t="s">
        <v>61</v>
      </c>
      <c r="B40" s="56" t="s">
        <v>30</v>
      </c>
      <c r="C40" s="57" t="s">
        <v>1137</v>
      </c>
      <c r="D40" s="58">
        <v>3221000</v>
      </c>
      <c r="E40" s="58">
        <v>3221000</v>
      </c>
      <c r="F40" s="58" t="s">
        <v>33</v>
      </c>
      <c r="G40" s="58">
        <v>4929000</v>
      </c>
      <c r="H40" s="58" t="s">
        <v>33</v>
      </c>
      <c r="I40" s="58">
        <v>1244902.24</v>
      </c>
      <c r="J40" s="59" t="s">
        <v>33</v>
      </c>
      <c r="K40" s="41" t="e">
        <f>#REF!/D40*100</f>
        <v>#REF!</v>
      </c>
      <c r="L40" s="41">
        <f t="shared" si="3"/>
        <v>25.256689795090281</v>
      </c>
      <c r="M40" s="22"/>
    </row>
    <row r="41" spans="1:13" ht="31.5" hidden="1">
      <c r="A41" s="54" t="s">
        <v>61</v>
      </c>
      <c r="B41" s="50" t="s">
        <v>30</v>
      </c>
      <c r="C41" s="51" t="s">
        <v>62</v>
      </c>
      <c r="D41" s="52">
        <v>3221000</v>
      </c>
      <c r="E41" s="52">
        <v>3221000</v>
      </c>
      <c r="F41" s="52" t="s">
        <v>33</v>
      </c>
      <c r="G41" s="52">
        <v>3221000</v>
      </c>
      <c r="H41" s="52" t="s">
        <v>33</v>
      </c>
      <c r="I41" s="52">
        <v>1153508.2</v>
      </c>
      <c r="J41" s="53" t="s">
        <v>33</v>
      </c>
      <c r="K41" s="42" t="e">
        <f>#REF!/D41*100</f>
        <v>#REF!</v>
      </c>
      <c r="L41" s="42">
        <f t="shared" si="3"/>
        <v>35.812114250232845</v>
      </c>
      <c r="M41" s="20"/>
    </row>
    <row r="42" spans="1:13" ht="63">
      <c r="A42" s="54" t="s">
        <v>63</v>
      </c>
      <c r="B42" s="50" t="s">
        <v>30</v>
      </c>
      <c r="C42" s="51" t="s">
        <v>1138</v>
      </c>
      <c r="D42" s="52">
        <v>0</v>
      </c>
      <c r="E42" s="52">
        <v>0</v>
      </c>
      <c r="F42" s="52" t="s">
        <v>33</v>
      </c>
      <c r="G42" s="52">
        <v>0</v>
      </c>
      <c r="H42" s="52" t="s">
        <v>33</v>
      </c>
      <c r="I42" s="52">
        <v>1136.04</v>
      </c>
      <c r="J42" s="53" t="s">
        <v>33</v>
      </c>
      <c r="K42" s="42"/>
      <c r="L42" s="42">
        <v>0</v>
      </c>
      <c r="M42" s="20"/>
    </row>
    <row r="43" spans="1:13" s="23" customFormat="1" ht="15.75">
      <c r="A43" s="55" t="s">
        <v>64</v>
      </c>
      <c r="B43" s="56" t="s">
        <v>30</v>
      </c>
      <c r="C43" s="57" t="s">
        <v>1139</v>
      </c>
      <c r="D43" s="58">
        <v>381000</v>
      </c>
      <c r="E43" s="58">
        <v>381000</v>
      </c>
      <c r="F43" s="58" t="s">
        <v>33</v>
      </c>
      <c r="G43" s="58">
        <v>786500</v>
      </c>
      <c r="H43" s="58">
        <v>193000</v>
      </c>
      <c r="I43" s="58">
        <v>1718095.66</v>
      </c>
      <c r="J43" s="59">
        <v>246246.21</v>
      </c>
      <c r="K43" s="41" t="e">
        <f>#REF!/D43*100</f>
        <v>#REF!</v>
      </c>
      <c r="L43" s="41">
        <f>I43/G43*100</f>
        <v>218.44827209154482</v>
      </c>
      <c r="M43" s="22">
        <f>J43/H43*100</f>
        <v>127.58870984455959</v>
      </c>
    </row>
    <row r="44" spans="1:13" ht="15.75" hidden="1">
      <c r="A44" s="54" t="s">
        <v>64</v>
      </c>
      <c r="B44" s="50" t="s">
        <v>30</v>
      </c>
      <c r="C44" s="51" t="s">
        <v>65</v>
      </c>
      <c r="D44" s="52">
        <v>381000</v>
      </c>
      <c r="E44" s="52">
        <v>381000</v>
      </c>
      <c r="F44" s="52" t="s">
        <v>33</v>
      </c>
      <c r="G44" s="52">
        <v>188000</v>
      </c>
      <c r="H44" s="52">
        <v>193000</v>
      </c>
      <c r="I44" s="52">
        <v>246245.71</v>
      </c>
      <c r="J44" s="53">
        <v>246245.73</v>
      </c>
      <c r="K44" s="42" t="e">
        <f>#REF!/D44*100</f>
        <v>#REF!</v>
      </c>
      <c r="L44" s="42">
        <f>I44/G44*100</f>
        <v>130.98176063829789</v>
      </c>
      <c r="M44" s="20">
        <f>J44/H44*100</f>
        <v>127.58846113989637</v>
      </c>
    </row>
    <row r="45" spans="1:13" ht="47.25" hidden="1">
      <c r="A45" s="54" t="s">
        <v>66</v>
      </c>
      <c r="B45" s="50" t="s">
        <v>30</v>
      </c>
      <c r="C45" s="51" t="s">
        <v>67</v>
      </c>
      <c r="D45" s="52" t="s">
        <v>33</v>
      </c>
      <c r="E45" s="52" t="s">
        <v>33</v>
      </c>
      <c r="F45" s="52" t="s">
        <v>33</v>
      </c>
      <c r="G45" s="52" t="s">
        <v>33</v>
      </c>
      <c r="H45" s="52" t="s">
        <v>33</v>
      </c>
      <c r="I45" s="52">
        <v>0.24</v>
      </c>
      <c r="J45" s="53">
        <v>0.48</v>
      </c>
      <c r="K45" s="42"/>
      <c r="L45" s="42" t="e">
        <f t="shared" ref="L45:L82" si="6">I45/G45*100</f>
        <v>#DIV/0!</v>
      </c>
      <c r="M45" s="20"/>
    </row>
    <row r="46" spans="1:13" ht="47.25">
      <c r="A46" s="54" t="s">
        <v>1173</v>
      </c>
      <c r="B46" s="50"/>
      <c r="C46" s="51" t="s">
        <v>1174</v>
      </c>
      <c r="D46" s="52"/>
      <c r="E46" s="52"/>
      <c r="F46" s="52"/>
      <c r="G46" s="52">
        <v>0</v>
      </c>
      <c r="H46" s="52"/>
      <c r="I46" s="52">
        <v>3085.4</v>
      </c>
      <c r="J46" s="53"/>
      <c r="K46" s="42"/>
      <c r="L46" s="42"/>
      <c r="M46" s="20"/>
    </row>
    <row r="47" spans="1:13" ht="31.5">
      <c r="A47" s="54" t="s">
        <v>68</v>
      </c>
      <c r="B47" s="50" t="s">
        <v>30</v>
      </c>
      <c r="C47" s="51" t="s">
        <v>1140</v>
      </c>
      <c r="D47" s="52">
        <v>100000</v>
      </c>
      <c r="E47" s="52">
        <v>100000</v>
      </c>
      <c r="F47" s="52" t="s">
        <v>33</v>
      </c>
      <c r="G47" s="52">
        <v>150000</v>
      </c>
      <c r="H47" s="52" t="s">
        <v>33</v>
      </c>
      <c r="I47" s="52">
        <v>79378</v>
      </c>
      <c r="J47" s="53" t="s">
        <v>33</v>
      </c>
      <c r="K47" s="42" t="e">
        <f>#REF!/D47*100</f>
        <v>#REF!</v>
      </c>
      <c r="L47" s="42">
        <f t="shared" si="6"/>
        <v>52.918666666666667</v>
      </c>
      <c r="M47" s="20"/>
    </row>
    <row r="48" spans="1:13" ht="63" hidden="1">
      <c r="A48" s="54" t="s">
        <v>69</v>
      </c>
      <c r="B48" s="50" t="s">
        <v>30</v>
      </c>
      <c r="C48" s="51" t="s">
        <v>70</v>
      </c>
      <c r="D48" s="52">
        <v>100000</v>
      </c>
      <c r="E48" s="52">
        <v>100000</v>
      </c>
      <c r="F48" s="52" t="s">
        <v>33</v>
      </c>
      <c r="G48" s="52">
        <v>100000</v>
      </c>
      <c r="H48" s="52" t="s">
        <v>33</v>
      </c>
      <c r="I48" s="52">
        <v>59870</v>
      </c>
      <c r="J48" s="53" t="s">
        <v>33</v>
      </c>
      <c r="K48" s="42" t="e">
        <f>#REF!/D48*100</f>
        <v>#REF!</v>
      </c>
      <c r="L48" s="42">
        <f t="shared" si="6"/>
        <v>59.870000000000005</v>
      </c>
      <c r="M48" s="20"/>
    </row>
    <row r="49" spans="1:13" ht="15.75" hidden="1">
      <c r="A49" s="54" t="s">
        <v>71</v>
      </c>
      <c r="B49" s="50" t="s">
        <v>30</v>
      </c>
      <c r="C49" s="51" t="s">
        <v>72</v>
      </c>
      <c r="D49" s="52">
        <v>25645000</v>
      </c>
      <c r="E49" s="52">
        <v>25645000</v>
      </c>
      <c r="F49" s="52" t="s">
        <v>33</v>
      </c>
      <c r="G49" s="52" t="s">
        <v>33</v>
      </c>
      <c r="H49" s="52">
        <v>25645000</v>
      </c>
      <c r="I49" s="52" t="s">
        <v>33</v>
      </c>
      <c r="J49" s="53">
        <v>6731209.7300000004</v>
      </c>
      <c r="K49" s="42" t="e">
        <f>#REF!/D49*100</f>
        <v>#REF!</v>
      </c>
      <c r="L49" s="42" t="e">
        <f t="shared" si="6"/>
        <v>#DIV/0!</v>
      </c>
      <c r="M49" s="20">
        <f t="shared" ref="M49:M57" si="7">J49/H49*100</f>
        <v>26.247649561317999</v>
      </c>
    </row>
    <row r="50" spans="1:13" ht="15.75" hidden="1">
      <c r="A50" s="54" t="s">
        <v>73</v>
      </c>
      <c r="B50" s="50" t="s">
        <v>30</v>
      </c>
      <c r="C50" s="51" t="s">
        <v>74</v>
      </c>
      <c r="D50" s="52">
        <v>1294000</v>
      </c>
      <c r="E50" s="52">
        <v>1294000</v>
      </c>
      <c r="F50" s="52" t="s">
        <v>33</v>
      </c>
      <c r="G50" s="52" t="s">
        <v>33</v>
      </c>
      <c r="H50" s="52">
        <v>1294000</v>
      </c>
      <c r="I50" s="52" t="s">
        <v>33</v>
      </c>
      <c r="J50" s="53">
        <v>185694.83</v>
      </c>
      <c r="K50" s="42" t="e">
        <f>#REF!/D50*100</f>
        <v>#REF!</v>
      </c>
      <c r="L50" s="42" t="e">
        <f t="shared" si="6"/>
        <v>#DIV/0!</v>
      </c>
      <c r="M50" s="20">
        <f t="shared" si="7"/>
        <v>14.350450540958267</v>
      </c>
    </row>
    <row r="51" spans="1:13" ht="78.75" hidden="1">
      <c r="A51" s="54" t="s">
        <v>75</v>
      </c>
      <c r="B51" s="50" t="s">
        <v>30</v>
      </c>
      <c r="C51" s="51" t="s">
        <v>76</v>
      </c>
      <c r="D51" s="52">
        <v>1294000</v>
      </c>
      <c r="E51" s="52">
        <v>1294000</v>
      </c>
      <c r="F51" s="52" t="s">
        <v>33</v>
      </c>
      <c r="G51" s="52" t="s">
        <v>33</v>
      </c>
      <c r="H51" s="52">
        <v>1294000</v>
      </c>
      <c r="I51" s="52" t="s">
        <v>33</v>
      </c>
      <c r="J51" s="53">
        <v>185694.83</v>
      </c>
      <c r="K51" s="42" t="e">
        <f>#REF!/D51*100</f>
        <v>#REF!</v>
      </c>
      <c r="L51" s="42" t="e">
        <f t="shared" si="6"/>
        <v>#DIV/0!</v>
      </c>
      <c r="M51" s="20">
        <f t="shared" si="7"/>
        <v>14.350450540958267</v>
      </c>
    </row>
    <row r="52" spans="1:13" ht="15.75" hidden="1">
      <c r="A52" s="54" t="s">
        <v>77</v>
      </c>
      <c r="B52" s="50" t="s">
        <v>30</v>
      </c>
      <c r="C52" s="51" t="s">
        <v>78</v>
      </c>
      <c r="D52" s="52">
        <v>24351000</v>
      </c>
      <c r="E52" s="52">
        <v>24351000</v>
      </c>
      <c r="F52" s="52" t="s">
        <v>33</v>
      </c>
      <c r="G52" s="52" t="s">
        <v>33</v>
      </c>
      <c r="H52" s="52">
        <v>24351000</v>
      </c>
      <c r="I52" s="52" t="s">
        <v>33</v>
      </c>
      <c r="J52" s="53">
        <v>6545514.9000000004</v>
      </c>
      <c r="K52" s="42" t="e">
        <f>#REF!/D52*100</f>
        <v>#REF!</v>
      </c>
      <c r="L52" s="42" t="e">
        <f t="shared" si="6"/>
        <v>#DIV/0!</v>
      </c>
      <c r="M52" s="20">
        <f t="shared" si="7"/>
        <v>26.879860786004684</v>
      </c>
    </row>
    <row r="53" spans="1:13" ht="15.75" hidden="1">
      <c r="A53" s="54" t="s">
        <v>79</v>
      </c>
      <c r="B53" s="50" t="s">
        <v>30</v>
      </c>
      <c r="C53" s="51" t="s">
        <v>80</v>
      </c>
      <c r="D53" s="52">
        <v>13692000</v>
      </c>
      <c r="E53" s="52">
        <v>13692000</v>
      </c>
      <c r="F53" s="52" t="s">
        <v>33</v>
      </c>
      <c r="G53" s="52" t="s">
        <v>33</v>
      </c>
      <c r="H53" s="52">
        <v>13692000</v>
      </c>
      <c r="I53" s="52" t="s">
        <v>33</v>
      </c>
      <c r="J53" s="53">
        <v>3646521.56</v>
      </c>
      <c r="K53" s="42" t="e">
        <f>#REF!/D53*100</f>
        <v>#REF!</v>
      </c>
      <c r="L53" s="42" t="e">
        <f t="shared" si="6"/>
        <v>#DIV/0!</v>
      </c>
      <c r="M53" s="20">
        <f t="shared" si="7"/>
        <v>26.632497516798132</v>
      </c>
    </row>
    <row r="54" spans="1:13" ht="63" hidden="1">
      <c r="A54" s="54" t="s">
        <v>81</v>
      </c>
      <c r="B54" s="50" t="s">
        <v>30</v>
      </c>
      <c r="C54" s="51" t="s">
        <v>82</v>
      </c>
      <c r="D54" s="52">
        <v>13692000</v>
      </c>
      <c r="E54" s="52">
        <v>13692000</v>
      </c>
      <c r="F54" s="52" t="s">
        <v>33</v>
      </c>
      <c r="G54" s="52" t="s">
        <v>33</v>
      </c>
      <c r="H54" s="52">
        <v>13692000</v>
      </c>
      <c r="I54" s="52" t="s">
        <v>33</v>
      </c>
      <c r="J54" s="53">
        <v>3646521.56</v>
      </c>
      <c r="K54" s="42" t="e">
        <f>#REF!/D54*100</f>
        <v>#REF!</v>
      </c>
      <c r="L54" s="42" t="e">
        <f t="shared" si="6"/>
        <v>#DIV/0!</v>
      </c>
      <c r="M54" s="20">
        <f t="shared" si="7"/>
        <v>26.632497516798132</v>
      </c>
    </row>
    <row r="55" spans="1:13" ht="15.75" hidden="1">
      <c r="A55" s="54" t="s">
        <v>83</v>
      </c>
      <c r="B55" s="50" t="s">
        <v>30</v>
      </c>
      <c r="C55" s="51" t="s">
        <v>84</v>
      </c>
      <c r="D55" s="52">
        <v>10659000</v>
      </c>
      <c r="E55" s="52">
        <v>10659000</v>
      </c>
      <c r="F55" s="52" t="s">
        <v>33</v>
      </c>
      <c r="G55" s="52" t="s">
        <v>33</v>
      </c>
      <c r="H55" s="52">
        <v>10659000</v>
      </c>
      <c r="I55" s="52" t="s">
        <v>33</v>
      </c>
      <c r="J55" s="53">
        <v>2898993.34</v>
      </c>
      <c r="K55" s="42" t="e">
        <f>#REF!/D55*100</f>
        <v>#REF!</v>
      </c>
      <c r="L55" s="42" t="e">
        <f t="shared" si="6"/>
        <v>#DIV/0!</v>
      </c>
      <c r="M55" s="20">
        <f t="shared" si="7"/>
        <v>27.197610845295056</v>
      </c>
    </row>
    <row r="56" spans="1:13" ht="63" hidden="1">
      <c r="A56" s="54" t="s">
        <v>85</v>
      </c>
      <c r="B56" s="50" t="s">
        <v>30</v>
      </c>
      <c r="C56" s="51" t="s">
        <v>86</v>
      </c>
      <c r="D56" s="52">
        <v>10659000</v>
      </c>
      <c r="E56" s="52">
        <v>10659000</v>
      </c>
      <c r="F56" s="52" t="s">
        <v>33</v>
      </c>
      <c r="G56" s="52" t="s">
        <v>33</v>
      </c>
      <c r="H56" s="52">
        <v>10659000</v>
      </c>
      <c r="I56" s="52" t="s">
        <v>33</v>
      </c>
      <c r="J56" s="53">
        <v>2898993.34</v>
      </c>
      <c r="K56" s="42" t="e">
        <f>#REF!/D56*100</f>
        <v>#REF!</v>
      </c>
      <c r="L56" s="42" t="e">
        <f t="shared" si="6"/>
        <v>#DIV/0!</v>
      </c>
      <c r="M56" s="20">
        <f t="shared" si="7"/>
        <v>27.197610845295056</v>
      </c>
    </row>
    <row r="57" spans="1:13" s="23" customFormat="1" ht="15.75">
      <c r="A57" s="55" t="s">
        <v>87</v>
      </c>
      <c r="B57" s="56" t="s">
        <v>30</v>
      </c>
      <c r="C57" s="57" t="s">
        <v>1141</v>
      </c>
      <c r="D57" s="58">
        <v>4781000</v>
      </c>
      <c r="E57" s="58">
        <v>4781000</v>
      </c>
      <c r="F57" s="58" t="s">
        <v>33</v>
      </c>
      <c r="G57" s="58">
        <v>3541000</v>
      </c>
      <c r="H57" s="58">
        <v>329000</v>
      </c>
      <c r="I57" s="58">
        <v>728844.11</v>
      </c>
      <c r="J57" s="59">
        <v>31380</v>
      </c>
      <c r="K57" s="41" t="e">
        <f>#REF!/D57*100</f>
        <v>#REF!</v>
      </c>
      <c r="L57" s="41">
        <f t="shared" si="6"/>
        <v>20.583002259248801</v>
      </c>
      <c r="M57" s="22">
        <f t="shared" si="7"/>
        <v>9.5379939209726441</v>
      </c>
    </row>
    <row r="58" spans="1:13" ht="47.25">
      <c r="A58" s="54" t="s">
        <v>88</v>
      </c>
      <c r="B58" s="50" t="s">
        <v>30</v>
      </c>
      <c r="C58" s="51" t="s">
        <v>1142</v>
      </c>
      <c r="D58" s="52">
        <v>4452000</v>
      </c>
      <c r="E58" s="52">
        <v>4452000</v>
      </c>
      <c r="F58" s="52" t="s">
        <v>33</v>
      </c>
      <c r="G58" s="58">
        <v>3541000</v>
      </c>
      <c r="H58" s="52" t="s">
        <v>33</v>
      </c>
      <c r="I58" s="58">
        <v>728844.11</v>
      </c>
      <c r="J58" s="53" t="s">
        <v>33</v>
      </c>
      <c r="K58" s="42" t="e">
        <f>#REF!/D58*100</f>
        <v>#REF!</v>
      </c>
      <c r="L58" s="42">
        <f t="shared" si="6"/>
        <v>20.583002259248801</v>
      </c>
      <c r="M58" s="20"/>
    </row>
    <row r="59" spans="1:13" ht="78.75" hidden="1">
      <c r="A59" s="54" t="s">
        <v>89</v>
      </c>
      <c r="B59" s="50" t="s">
        <v>30</v>
      </c>
      <c r="C59" s="51" t="s">
        <v>90</v>
      </c>
      <c r="D59" s="52">
        <v>4452000</v>
      </c>
      <c r="E59" s="52">
        <v>4452000</v>
      </c>
      <c r="F59" s="52" t="s">
        <v>33</v>
      </c>
      <c r="G59" s="52">
        <v>4452000</v>
      </c>
      <c r="H59" s="52" t="s">
        <v>33</v>
      </c>
      <c r="I59" s="58">
        <v>728844.11</v>
      </c>
      <c r="J59" s="53" t="s">
        <v>33</v>
      </c>
      <c r="K59" s="42" t="e">
        <f>#REF!/D59*100</f>
        <v>#REF!</v>
      </c>
      <c r="L59" s="42">
        <f t="shared" si="6"/>
        <v>16.371161500449237</v>
      </c>
      <c r="M59" s="20"/>
    </row>
    <row r="60" spans="1:13" ht="63" hidden="1">
      <c r="A60" s="54" t="s">
        <v>91</v>
      </c>
      <c r="B60" s="50" t="s">
        <v>30</v>
      </c>
      <c r="C60" s="51" t="s">
        <v>92</v>
      </c>
      <c r="D60" s="52">
        <v>329000</v>
      </c>
      <c r="E60" s="52">
        <v>329000</v>
      </c>
      <c r="F60" s="52" t="s">
        <v>33</v>
      </c>
      <c r="G60" s="52" t="s">
        <v>33</v>
      </c>
      <c r="H60" s="52">
        <v>329000</v>
      </c>
      <c r="I60" s="58">
        <v>728844.11</v>
      </c>
      <c r="J60" s="53">
        <v>31380</v>
      </c>
      <c r="K60" s="42" t="e">
        <f>#REF!/D60*100</f>
        <v>#REF!</v>
      </c>
      <c r="L60" s="42" t="e">
        <f t="shared" si="6"/>
        <v>#DIV/0!</v>
      </c>
      <c r="M60" s="20">
        <f>J60/H60*100</f>
        <v>9.5379939209726441</v>
      </c>
    </row>
    <row r="61" spans="1:13" ht="110.25" hidden="1">
      <c r="A61" s="54" t="s">
        <v>93</v>
      </c>
      <c r="B61" s="50" t="s">
        <v>30</v>
      </c>
      <c r="C61" s="51" t="s">
        <v>94</v>
      </c>
      <c r="D61" s="52">
        <v>329000</v>
      </c>
      <c r="E61" s="52">
        <v>329000</v>
      </c>
      <c r="F61" s="52" t="s">
        <v>33</v>
      </c>
      <c r="G61" s="52" t="s">
        <v>33</v>
      </c>
      <c r="H61" s="52">
        <v>329000</v>
      </c>
      <c r="I61" s="58">
        <v>728844.11</v>
      </c>
      <c r="J61" s="53">
        <v>31380</v>
      </c>
      <c r="K61" s="42" t="e">
        <f>#REF!/D61*100</f>
        <v>#REF!</v>
      </c>
      <c r="L61" s="42" t="e">
        <f t="shared" si="6"/>
        <v>#DIV/0!</v>
      </c>
      <c r="M61" s="20">
        <f>J61/H61*100</f>
        <v>9.5379939209726441</v>
      </c>
    </row>
    <row r="62" spans="1:13" s="23" customFormat="1" ht="78.75">
      <c r="A62" s="55" t="s">
        <v>95</v>
      </c>
      <c r="B62" s="56" t="s">
        <v>30</v>
      </c>
      <c r="C62" s="57" t="s">
        <v>1143</v>
      </c>
      <c r="D62" s="58">
        <v>8271000</v>
      </c>
      <c r="E62" s="58">
        <v>8271000</v>
      </c>
      <c r="F62" s="58" t="s">
        <v>33</v>
      </c>
      <c r="G62" s="58">
        <v>7543000</v>
      </c>
      <c r="H62" s="58">
        <v>86000</v>
      </c>
      <c r="I62" s="58">
        <v>790326.02</v>
      </c>
      <c r="J62" s="59">
        <v>27986.240000000002</v>
      </c>
      <c r="K62" s="41" t="e">
        <f>#REF!/D62*100</f>
        <v>#REF!</v>
      </c>
      <c r="L62" s="41">
        <f t="shared" si="6"/>
        <v>10.477608643775687</v>
      </c>
      <c r="M62" s="22">
        <f>J62/H62*100</f>
        <v>32.542139534883724</v>
      </c>
    </row>
    <row r="63" spans="1:13" s="61" customFormat="1" ht="141.75">
      <c r="A63" s="54" t="s">
        <v>96</v>
      </c>
      <c r="B63" s="50" t="s">
        <v>30</v>
      </c>
      <c r="C63" s="51" t="s">
        <v>1144</v>
      </c>
      <c r="D63" s="52">
        <v>8271000</v>
      </c>
      <c r="E63" s="52">
        <v>8271000</v>
      </c>
      <c r="F63" s="52" t="s">
        <v>33</v>
      </c>
      <c r="G63" s="58">
        <v>7543000</v>
      </c>
      <c r="H63" s="52">
        <v>86000</v>
      </c>
      <c r="I63" s="58">
        <v>790326.02</v>
      </c>
      <c r="J63" s="53">
        <v>23982.560000000001</v>
      </c>
      <c r="K63" s="42" t="e">
        <f>#REF!/D63*100</f>
        <v>#REF!</v>
      </c>
      <c r="L63" s="42">
        <f t="shared" si="6"/>
        <v>10.477608643775687</v>
      </c>
      <c r="M63" s="60">
        <f>J63/H63*100</f>
        <v>27.886697674418603</v>
      </c>
    </row>
    <row r="64" spans="1:13" ht="115.5" customHeight="1">
      <c r="A64" s="54" t="s">
        <v>97</v>
      </c>
      <c r="B64" s="50" t="s">
        <v>30</v>
      </c>
      <c r="C64" s="51" t="s">
        <v>1145</v>
      </c>
      <c r="D64" s="52">
        <v>8142000</v>
      </c>
      <c r="E64" s="52">
        <v>8142000</v>
      </c>
      <c r="F64" s="52" t="s">
        <v>33</v>
      </c>
      <c r="G64" s="52">
        <v>7500000</v>
      </c>
      <c r="H64" s="52" t="s">
        <v>33</v>
      </c>
      <c r="I64" s="52">
        <v>779466.02</v>
      </c>
      <c r="J64" s="53" t="s">
        <v>33</v>
      </c>
      <c r="K64" s="42" t="e">
        <f>#REF!/D64*100</f>
        <v>#REF!</v>
      </c>
      <c r="L64" s="42">
        <f t="shared" si="6"/>
        <v>10.392880266666667</v>
      </c>
      <c r="M64" s="20"/>
    </row>
    <row r="65" spans="1:13" ht="126" hidden="1">
      <c r="A65" s="54" t="s">
        <v>98</v>
      </c>
      <c r="B65" s="50" t="s">
        <v>30</v>
      </c>
      <c r="C65" s="51" t="s">
        <v>99</v>
      </c>
      <c r="D65" s="52">
        <v>8142000</v>
      </c>
      <c r="E65" s="52">
        <v>8142000</v>
      </c>
      <c r="F65" s="52" t="s">
        <v>33</v>
      </c>
      <c r="G65" s="52">
        <v>8142000</v>
      </c>
      <c r="H65" s="52" t="s">
        <v>33</v>
      </c>
      <c r="I65" s="52">
        <v>1968000.58</v>
      </c>
      <c r="J65" s="53" t="s">
        <v>33</v>
      </c>
      <c r="K65" s="42" t="e">
        <f>#REF!/D65*100</f>
        <v>#REF!</v>
      </c>
      <c r="L65" s="42">
        <f t="shared" si="6"/>
        <v>24.170972488332108</v>
      </c>
      <c r="M65" s="20"/>
    </row>
    <row r="66" spans="1:13" ht="126" hidden="1">
      <c r="A66" s="54" t="s">
        <v>100</v>
      </c>
      <c r="B66" s="50" t="s">
        <v>30</v>
      </c>
      <c r="C66" s="51" t="s">
        <v>101</v>
      </c>
      <c r="D66" s="52">
        <v>0</v>
      </c>
      <c r="E66" s="52">
        <v>0</v>
      </c>
      <c r="F66" s="52" t="s">
        <v>33</v>
      </c>
      <c r="G66" s="52" t="s">
        <v>33</v>
      </c>
      <c r="H66" s="52">
        <v>0</v>
      </c>
      <c r="I66" s="52" t="s">
        <v>33</v>
      </c>
      <c r="J66" s="53">
        <v>1064</v>
      </c>
      <c r="K66" s="42"/>
      <c r="L66" s="42" t="e">
        <f t="shared" si="6"/>
        <v>#DIV/0!</v>
      </c>
      <c r="M66" s="20"/>
    </row>
    <row r="67" spans="1:13" ht="110.25" hidden="1">
      <c r="A67" s="54" t="s">
        <v>102</v>
      </c>
      <c r="B67" s="50" t="s">
        <v>30</v>
      </c>
      <c r="C67" s="51" t="s">
        <v>103</v>
      </c>
      <c r="D67" s="52">
        <v>0</v>
      </c>
      <c r="E67" s="52">
        <v>0</v>
      </c>
      <c r="F67" s="52" t="s">
        <v>33</v>
      </c>
      <c r="G67" s="52" t="s">
        <v>33</v>
      </c>
      <c r="H67" s="52">
        <v>0</v>
      </c>
      <c r="I67" s="52" t="s">
        <v>33</v>
      </c>
      <c r="J67" s="53">
        <v>1064</v>
      </c>
      <c r="K67" s="42"/>
      <c r="L67" s="42" t="e">
        <f t="shared" si="6"/>
        <v>#DIV/0!</v>
      </c>
      <c r="M67" s="20"/>
    </row>
    <row r="68" spans="1:13" ht="139.5" customHeight="1">
      <c r="A68" s="54" t="s">
        <v>104</v>
      </c>
      <c r="B68" s="50" t="s">
        <v>30</v>
      </c>
      <c r="C68" s="51" t="s">
        <v>1146</v>
      </c>
      <c r="D68" s="52">
        <v>129000</v>
      </c>
      <c r="E68" s="52">
        <v>129000</v>
      </c>
      <c r="F68" s="52" t="s">
        <v>33</v>
      </c>
      <c r="G68" s="52">
        <v>43000</v>
      </c>
      <c r="H68" s="52">
        <v>86000</v>
      </c>
      <c r="I68" s="52">
        <v>10860</v>
      </c>
      <c r="J68" s="53">
        <v>22918.560000000001</v>
      </c>
      <c r="K68" s="42" t="e">
        <f>#REF!/D68*100</f>
        <v>#REF!</v>
      </c>
      <c r="L68" s="42">
        <f t="shared" si="6"/>
        <v>25.255813953488371</v>
      </c>
      <c r="M68" s="20">
        <f>J68/H68*100</f>
        <v>26.649488372093021</v>
      </c>
    </row>
    <row r="69" spans="1:13" ht="94.5" hidden="1">
      <c r="A69" s="54" t="s">
        <v>105</v>
      </c>
      <c r="B69" s="50" t="s">
        <v>30</v>
      </c>
      <c r="C69" s="51" t="s">
        <v>106</v>
      </c>
      <c r="D69" s="52">
        <v>43000</v>
      </c>
      <c r="E69" s="52">
        <v>43000</v>
      </c>
      <c r="F69" s="52" t="s">
        <v>33</v>
      </c>
      <c r="G69" s="52">
        <v>43000</v>
      </c>
      <c r="H69" s="52" t="s">
        <v>33</v>
      </c>
      <c r="I69" s="52">
        <v>12746</v>
      </c>
      <c r="J69" s="53" t="s">
        <v>33</v>
      </c>
      <c r="K69" s="42" t="e">
        <f>#REF!/D69*100</f>
        <v>#REF!</v>
      </c>
      <c r="L69" s="42">
        <f t="shared" si="6"/>
        <v>29.641860465116277</v>
      </c>
      <c r="M69" s="20"/>
    </row>
    <row r="70" spans="1:13" ht="94.5" hidden="1">
      <c r="A70" s="54" t="s">
        <v>107</v>
      </c>
      <c r="B70" s="50" t="s">
        <v>30</v>
      </c>
      <c r="C70" s="51" t="s">
        <v>108</v>
      </c>
      <c r="D70" s="52">
        <v>86000</v>
      </c>
      <c r="E70" s="52">
        <v>86000</v>
      </c>
      <c r="F70" s="52" t="s">
        <v>33</v>
      </c>
      <c r="G70" s="52" t="s">
        <v>33</v>
      </c>
      <c r="H70" s="52">
        <v>86000</v>
      </c>
      <c r="I70" s="52" t="s">
        <v>33</v>
      </c>
      <c r="J70" s="53">
        <v>22918.560000000001</v>
      </c>
      <c r="K70" s="42" t="e">
        <f>#REF!/D70*100</f>
        <v>#REF!</v>
      </c>
      <c r="L70" s="42" t="e">
        <f t="shared" si="6"/>
        <v>#DIV/0!</v>
      </c>
      <c r="M70" s="20">
        <f>J70/H70*100</f>
        <v>26.649488372093021</v>
      </c>
    </row>
    <row r="71" spans="1:13" ht="126" hidden="1">
      <c r="A71" s="54" t="s">
        <v>109</v>
      </c>
      <c r="B71" s="50" t="s">
        <v>30</v>
      </c>
      <c r="C71" s="51" t="s">
        <v>110</v>
      </c>
      <c r="D71" s="52">
        <v>0</v>
      </c>
      <c r="E71" s="52">
        <v>0</v>
      </c>
      <c r="F71" s="52" t="s">
        <v>33</v>
      </c>
      <c r="G71" s="52" t="s">
        <v>33</v>
      </c>
      <c r="H71" s="52">
        <v>0</v>
      </c>
      <c r="I71" s="52" t="s">
        <v>33</v>
      </c>
      <c r="J71" s="53">
        <v>4003.68</v>
      </c>
      <c r="K71" s="42"/>
      <c r="L71" s="42" t="e">
        <f t="shared" si="6"/>
        <v>#DIV/0!</v>
      </c>
      <c r="M71" s="20"/>
    </row>
    <row r="72" spans="1:13" ht="126" hidden="1">
      <c r="A72" s="54" t="s">
        <v>111</v>
      </c>
      <c r="B72" s="50" t="s">
        <v>30</v>
      </c>
      <c r="C72" s="51" t="s">
        <v>112</v>
      </c>
      <c r="D72" s="52">
        <v>0</v>
      </c>
      <c r="E72" s="52">
        <v>0</v>
      </c>
      <c r="F72" s="52" t="s">
        <v>33</v>
      </c>
      <c r="G72" s="52" t="s">
        <v>33</v>
      </c>
      <c r="H72" s="52">
        <v>0</v>
      </c>
      <c r="I72" s="52" t="s">
        <v>33</v>
      </c>
      <c r="J72" s="53">
        <v>4003.68</v>
      </c>
      <c r="K72" s="42"/>
      <c r="L72" s="42" t="e">
        <f t="shared" si="6"/>
        <v>#DIV/0!</v>
      </c>
      <c r="M72" s="20"/>
    </row>
    <row r="73" spans="1:13" ht="110.25" hidden="1">
      <c r="A73" s="54" t="s">
        <v>113</v>
      </c>
      <c r="B73" s="50" t="s">
        <v>30</v>
      </c>
      <c r="C73" s="51" t="s">
        <v>114</v>
      </c>
      <c r="D73" s="52">
        <v>0</v>
      </c>
      <c r="E73" s="52">
        <v>0</v>
      </c>
      <c r="F73" s="52" t="s">
        <v>33</v>
      </c>
      <c r="G73" s="52" t="s">
        <v>33</v>
      </c>
      <c r="H73" s="52">
        <v>0</v>
      </c>
      <c r="I73" s="52" t="s">
        <v>33</v>
      </c>
      <c r="J73" s="53">
        <v>4003.68</v>
      </c>
      <c r="K73" s="42"/>
      <c r="L73" s="42" t="e">
        <f t="shared" si="6"/>
        <v>#DIV/0!</v>
      </c>
      <c r="M73" s="20"/>
    </row>
    <row r="74" spans="1:13" s="23" customFormat="1" ht="31.5">
      <c r="A74" s="55" t="s">
        <v>115</v>
      </c>
      <c r="B74" s="56" t="s">
        <v>30</v>
      </c>
      <c r="C74" s="57" t="s">
        <v>1147</v>
      </c>
      <c r="D74" s="58">
        <v>279000</v>
      </c>
      <c r="E74" s="58">
        <v>279000</v>
      </c>
      <c r="F74" s="58" t="s">
        <v>33</v>
      </c>
      <c r="G74" s="58">
        <v>109000</v>
      </c>
      <c r="H74" s="58" t="s">
        <v>33</v>
      </c>
      <c r="I74" s="58">
        <v>170955.06</v>
      </c>
      <c r="J74" s="59" t="s">
        <v>33</v>
      </c>
      <c r="K74" s="41" t="e">
        <f>#REF!/D74*100</f>
        <v>#REF!</v>
      </c>
      <c r="L74" s="41">
        <f t="shared" si="6"/>
        <v>156.83950458715597</v>
      </c>
      <c r="M74" s="22"/>
    </row>
    <row r="75" spans="1:13" ht="31.5">
      <c r="A75" s="54" t="s">
        <v>116</v>
      </c>
      <c r="B75" s="50" t="s">
        <v>30</v>
      </c>
      <c r="C75" s="51" t="s">
        <v>1148</v>
      </c>
      <c r="D75" s="52">
        <v>279000</v>
      </c>
      <c r="E75" s="52">
        <v>279000</v>
      </c>
      <c r="F75" s="52" t="s">
        <v>33</v>
      </c>
      <c r="G75" s="58">
        <v>109000</v>
      </c>
      <c r="H75" s="52" t="s">
        <v>33</v>
      </c>
      <c r="I75" s="58">
        <v>170955.06</v>
      </c>
      <c r="J75" s="53" t="s">
        <v>33</v>
      </c>
      <c r="K75" s="42" t="e">
        <f>#REF!/D75*100</f>
        <v>#REF!</v>
      </c>
      <c r="L75" s="42">
        <f t="shared" si="6"/>
        <v>156.83950458715597</v>
      </c>
      <c r="M75" s="20"/>
    </row>
    <row r="76" spans="1:13" ht="47.25" hidden="1">
      <c r="A76" s="54" t="s">
        <v>117</v>
      </c>
      <c r="B76" s="50" t="s">
        <v>30</v>
      </c>
      <c r="C76" s="51" t="s">
        <v>118</v>
      </c>
      <c r="D76" s="52">
        <v>38000</v>
      </c>
      <c r="E76" s="52">
        <v>38000</v>
      </c>
      <c r="F76" s="52" t="s">
        <v>33</v>
      </c>
      <c r="G76" s="52">
        <v>38000</v>
      </c>
      <c r="H76" s="52" t="s">
        <v>33</v>
      </c>
      <c r="I76" s="52">
        <v>12764.19</v>
      </c>
      <c r="J76" s="53" t="s">
        <v>33</v>
      </c>
      <c r="K76" s="42" t="e">
        <f>#REF!/D76*100</f>
        <v>#REF!</v>
      </c>
      <c r="L76" s="42">
        <f t="shared" si="6"/>
        <v>33.589973684210527</v>
      </c>
      <c r="M76" s="20"/>
    </row>
    <row r="77" spans="1:13" ht="47.25" hidden="1">
      <c r="A77" s="54" t="s">
        <v>119</v>
      </c>
      <c r="B77" s="50" t="s">
        <v>30</v>
      </c>
      <c r="C77" s="51" t="s">
        <v>120</v>
      </c>
      <c r="D77" s="52">
        <v>33000</v>
      </c>
      <c r="E77" s="52">
        <v>33000</v>
      </c>
      <c r="F77" s="52" t="s">
        <v>33</v>
      </c>
      <c r="G77" s="52">
        <v>33000</v>
      </c>
      <c r="H77" s="52" t="s">
        <v>33</v>
      </c>
      <c r="I77" s="52">
        <v>5733.52</v>
      </c>
      <c r="J77" s="53" t="s">
        <v>33</v>
      </c>
      <c r="K77" s="42" t="e">
        <f>#REF!/D77*100</f>
        <v>#REF!</v>
      </c>
      <c r="L77" s="42">
        <f t="shared" si="6"/>
        <v>17.374303030303032</v>
      </c>
      <c r="M77" s="20"/>
    </row>
    <row r="78" spans="1:13" ht="31.5" hidden="1">
      <c r="A78" s="54" t="s">
        <v>121</v>
      </c>
      <c r="B78" s="50" t="s">
        <v>30</v>
      </c>
      <c r="C78" s="51" t="s">
        <v>122</v>
      </c>
      <c r="D78" s="52">
        <v>8000</v>
      </c>
      <c r="E78" s="52">
        <v>8000</v>
      </c>
      <c r="F78" s="52" t="s">
        <v>33</v>
      </c>
      <c r="G78" s="52">
        <v>8000</v>
      </c>
      <c r="H78" s="52" t="s">
        <v>33</v>
      </c>
      <c r="I78" s="52">
        <v>0</v>
      </c>
      <c r="J78" s="53" t="s">
        <v>33</v>
      </c>
      <c r="K78" s="42" t="e">
        <f>#REF!/D78*100</f>
        <v>#REF!</v>
      </c>
      <c r="L78" s="42">
        <f t="shared" si="6"/>
        <v>0</v>
      </c>
      <c r="M78" s="20"/>
    </row>
    <row r="79" spans="1:13" ht="31.5" hidden="1">
      <c r="A79" s="54" t="s">
        <v>123</v>
      </c>
      <c r="B79" s="50" t="s">
        <v>30</v>
      </c>
      <c r="C79" s="51" t="s">
        <v>124</v>
      </c>
      <c r="D79" s="52">
        <v>200000</v>
      </c>
      <c r="E79" s="52">
        <v>200000</v>
      </c>
      <c r="F79" s="52" t="s">
        <v>33</v>
      </c>
      <c r="G79" s="52">
        <v>200000</v>
      </c>
      <c r="H79" s="52" t="s">
        <v>33</v>
      </c>
      <c r="I79" s="52">
        <v>50036.84</v>
      </c>
      <c r="J79" s="53" t="s">
        <v>33</v>
      </c>
      <c r="K79" s="42" t="e">
        <f>#REF!/D79*100</f>
        <v>#REF!</v>
      </c>
      <c r="L79" s="42">
        <f t="shared" si="6"/>
        <v>25.018419999999995</v>
      </c>
      <c r="M79" s="20"/>
    </row>
    <row r="80" spans="1:13" ht="47.25">
      <c r="A80" s="54" t="s">
        <v>117</v>
      </c>
      <c r="B80" s="50"/>
      <c r="C80" s="51" t="s">
        <v>1175</v>
      </c>
      <c r="D80" s="52"/>
      <c r="E80" s="52"/>
      <c r="F80" s="52"/>
      <c r="G80" s="52">
        <v>20000</v>
      </c>
      <c r="H80" s="52"/>
      <c r="I80" s="52">
        <v>96590.58</v>
      </c>
      <c r="J80" s="53"/>
      <c r="K80" s="42"/>
      <c r="L80" s="42"/>
      <c r="M80" s="20"/>
    </row>
    <row r="81" spans="1:13" ht="31.5">
      <c r="A81" s="54" t="s">
        <v>1176</v>
      </c>
      <c r="B81" s="50"/>
      <c r="C81" s="51" t="s">
        <v>1177</v>
      </c>
      <c r="D81" s="52"/>
      <c r="E81" s="52"/>
      <c r="F81" s="52"/>
      <c r="G81" s="52">
        <v>6000</v>
      </c>
      <c r="H81" s="52"/>
      <c r="I81" s="52">
        <v>2779.7</v>
      </c>
      <c r="J81" s="53"/>
      <c r="K81" s="42"/>
      <c r="L81" s="42">
        <f t="shared" si="6"/>
        <v>46.328333333333333</v>
      </c>
      <c r="M81" s="20"/>
    </row>
    <row r="82" spans="1:13" ht="31.5">
      <c r="A82" s="54" t="s">
        <v>123</v>
      </c>
      <c r="B82" s="50"/>
      <c r="C82" s="51" t="s">
        <v>1178</v>
      </c>
      <c r="D82" s="52"/>
      <c r="E82" s="52"/>
      <c r="F82" s="52"/>
      <c r="G82" s="52">
        <v>83000</v>
      </c>
      <c r="H82" s="52"/>
      <c r="I82" s="52">
        <v>68392.149999999994</v>
      </c>
      <c r="J82" s="53"/>
      <c r="K82" s="42"/>
      <c r="L82" s="42">
        <f t="shared" si="6"/>
        <v>82.400180722891562</v>
      </c>
      <c r="M82" s="20"/>
    </row>
    <row r="83" spans="1:13" s="23" customFormat="1" ht="47.25">
      <c r="A83" s="55" t="s">
        <v>125</v>
      </c>
      <c r="B83" s="56" t="s">
        <v>30</v>
      </c>
      <c r="C83" s="57" t="s">
        <v>1149</v>
      </c>
      <c r="D83" s="58">
        <v>0</v>
      </c>
      <c r="E83" s="58">
        <v>0</v>
      </c>
      <c r="F83" s="58" t="s">
        <v>33</v>
      </c>
      <c r="G83" s="58">
        <v>0</v>
      </c>
      <c r="H83" s="58">
        <v>0</v>
      </c>
      <c r="I83" s="58">
        <v>69992.45</v>
      </c>
      <c r="J83" s="59">
        <v>6443.36</v>
      </c>
      <c r="K83" s="41"/>
      <c r="L83" s="41">
        <v>0</v>
      </c>
      <c r="M83" s="22"/>
    </row>
    <row r="84" spans="1:13" ht="15.75">
      <c r="A84" s="54" t="s">
        <v>126</v>
      </c>
      <c r="B84" s="50" t="s">
        <v>30</v>
      </c>
      <c r="C84" s="51" t="s">
        <v>1150</v>
      </c>
      <c r="D84" s="52">
        <v>0</v>
      </c>
      <c r="E84" s="52">
        <v>0</v>
      </c>
      <c r="F84" s="52" t="s">
        <v>33</v>
      </c>
      <c r="G84" s="52">
        <v>0</v>
      </c>
      <c r="H84" s="52">
        <v>0</v>
      </c>
      <c r="I84" s="58">
        <v>69992.45</v>
      </c>
      <c r="J84" s="53">
        <v>6443.36</v>
      </c>
      <c r="K84" s="42"/>
      <c r="L84" s="42">
        <v>0</v>
      </c>
      <c r="M84" s="20"/>
    </row>
    <row r="85" spans="1:13" ht="31.5" hidden="1">
      <c r="A85" s="54" t="s">
        <v>127</v>
      </c>
      <c r="B85" s="50" t="s">
        <v>30</v>
      </c>
      <c r="C85" s="51" t="s">
        <v>128</v>
      </c>
      <c r="D85" s="52">
        <v>0</v>
      </c>
      <c r="E85" s="52">
        <v>0</v>
      </c>
      <c r="F85" s="52" t="s">
        <v>33</v>
      </c>
      <c r="G85" s="52">
        <v>0</v>
      </c>
      <c r="H85" s="52">
        <v>0</v>
      </c>
      <c r="I85" s="52">
        <v>272341.09999999998</v>
      </c>
      <c r="J85" s="53">
        <v>6443.36</v>
      </c>
      <c r="K85" s="42"/>
      <c r="L85" s="42" t="e">
        <f t="shared" ref="L85:L102" si="8">I85/G85*100</f>
        <v>#DIV/0!</v>
      </c>
      <c r="M85" s="20"/>
    </row>
    <row r="86" spans="1:13" ht="47.25" hidden="1">
      <c r="A86" s="54" t="s">
        <v>129</v>
      </c>
      <c r="B86" s="50" t="s">
        <v>30</v>
      </c>
      <c r="C86" s="51" t="s">
        <v>130</v>
      </c>
      <c r="D86" s="52">
        <v>0</v>
      </c>
      <c r="E86" s="52">
        <v>0</v>
      </c>
      <c r="F86" s="52" t="s">
        <v>33</v>
      </c>
      <c r="G86" s="52">
        <v>0</v>
      </c>
      <c r="H86" s="52" t="s">
        <v>33</v>
      </c>
      <c r="I86" s="52">
        <v>272341.09999999998</v>
      </c>
      <c r="J86" s="53" t="s">
        <v>33</v>
      </c>
      <c r="K86" s="42"/>
      <c r="L86" s="42" t="e">
        <f t="shared" si="8"/>
        <v>#DIV/0!</v>
      </c>
      <c r="M86" s="20"/>
    </row>
    <row r="87" spans="1:13" ht="47.25" hidden="1">
      <c r="A87" s="54" t="s">
        <v>131</v>
      </c>
      <c r="B87" s="50" t="s">
        <v>30</v>
      </c>
      <c r="C87" s="51" t="s">
        <v>132</v>
      </c>
      <c r="D87" s="52">
        <v>0</v>
      </c>
      <c r="E87" s="52">
        <v>0</v>
      </c>
      <c r="F87" s="52" t="s">
        <v>33</v>
      </c>
      <c r="G87" s="52" t="s">
        <v>33</v>
      </c>
      <c r="H87" s="52">
        <v>0</v>
      </c>
      <c r="I87" s="52" t="s">
        <v>33</v>
      </c>
      <c r="J87" s="53">
        <v>6443.36</v>
      </c>
      <c r="K87" s="42"/>
      <c r="L87" s="42" t="e">
        <f t="shared" si="8"/>
        <v>#DIV/0!</v>
      </c>
      <c r="M87" s="20"/>
    </row>
    <row r="88" spans="1:13" s="23" customFormat="1" ht="47.25">
      <c r="A88" s="55" t="s">
        <v>133</v>
      </c>
      <c r="B88" s="56" t="s">
        <v>30</v>
      </c>
      <c r="C88" s="57" t="s">
        <v>1151</v>
      </c>
      <c r="D88" s="58">
        <v>4645215</v>
      </c>
      <c r="E88" s="58">
        <v>4645215</v>
      </c>
      <c r="F88" s="58" t="s">
        <v>33</v>
      </c>
      <c r="G88" s="58">
        <v>1078000</v>
      </c>
      <c r="H88" s="58" t="s">
        <v>33</v>
      </c>
      <c r="I88" s="58">
        <v>317999.64</v>
      </c>
      <c r="J88" s="59">
        <v>13401</v>
      </c>
      <c r="K88" s="41" t="e">
        <f>#REF!/D88*100</f>
        <v>#REF!</v>
      </c>
      <c r="L88" s="41">
        <f t="shared" si="8"/>
        <v>29.499038961038966</v>
      </c>
      <c r="M88" s="22"/>
    </row>
    <row r="89" spans="1:13" s="61" customFormat="1" ht="126">
      <c r="A89" s="54" t="s">
        <v>134</v>
      </c>
      <c r="B89" s="50" t="s">
        <v>30</v>
      </c>
      <c r="C89" s="51" t="s">
        <v>1152</v>
      </c>
      <c r="D89" s="52">
        <v>2890400</v>
      </c>
      <c r="E89" s="52">
        <v>2890400</v>
      </c>
      <c r="F89" s="52" t="s">
        <v>33</v>
      </c>
      <c r="G89" s="52">
        <v>492000</v>
      </c>
      <c r="H89" s="52" t="s">
        <v>33</v>
      </c>
      <c r="I89" s="52">
        <v>0</v>
      </c>
      <c r="J89" s="53">
        <v>9650</v>
      </c>
      <c r="K89" s="42" t="e">
        <f>#REF!/D89*100</f>
        <v>#REF!</v>
      </c>
      <c r="L89" s="42">
        <f t="shared" si="8"/>
        <v>0</v>
      </c>
      <c r="M89" s="60"/>
    </row>
    <row r="90" spans="1:13" s="61" customFormat="1" ht="1.5" hidden="1" customHeight="1">
      <c r="A90" s="54" t="s">
        <v>135</v>
      </c>
      <c r="B90" s="50" t="s">
        <v>30</v>
      </c>
      <c r="C90" s="51" t="s">
        <v>136</v>
      </c>
      <c r="D90" s="52">
        <v>2890400</v>
      </c>
      <c r="E90" s="52">
        <v>2890400</v>
      </c>
      <c r="F90" s="52" t="s">
        <v>33</v>
      </c>
      <c r="G90" s="52">
        <v>2890400</v>
      </c>
      <c r="H90" s="52" t="s">
        <v>33</v>
      </c>
      <c r="I90" s="52">
        <v>26096</v>
      </c>
      <c r="J90" s="53" t="s">
        <v>33</v>
      </c>
      <c r="K90" s="42" t="e">
        <f>#REF!/D90*100</f>
        <v>#REF!</v>
      </c>
      <c r="L90" s="42">
        <f t="shared" si="8"/>
        <v>0.90285081649598675</v>
      </c>
      <c r="M90" s="60"/>
    </row>
    <row r="91" spans="1:13" s="61" customFormat="1" ht="141.75" hidden="1">
      <c r="A91" s="54" t="s">
        <v>137</v>
      </c>
      <c r="B91" s="50" t="s">
        <v>30</v>
      </c>
      <c r="C91" s="51" t="s">
        <v>138</v>
      </c>
      <c r="D91" s="52" t="s">
        <v>33</v>
      </c>
      <c r="E91" s="52" t="s">
        <v>33</v>
      </c>
      <c r="F91" s="52" t="s">
        <v>33</v>
      </c>
      <c r="G91" s="52" t="s">
        <v>33</v>
      </c>
      <c r="H91" s="52" t="s">
        <v>33</v>
      </c>
      <c r="I91" s="52" t="s">
        <v>33</v>
      </c>
      <c r="J91" s="53">
        <v>9650</v>
      </c>
      <c r="K91" s="42"/>
      <c r="L91" s="42" t="e">
        <f t="shared" si="8"/>
        <v>#DIV/0!</v>
      </c>
      <c r="M91" s="60"/>
    </row>
    <row r="92" spans="1:13" s="61" customFormat="1" ht="141.75" hidden="1">
      <c r="A92" s="54" t="s">
        <v>139</v>
      </c>
      <c r="B92" s="50" t="s">
        <v>30</v>
      </c>
      <c r="C92" s="51" t="s">
        <v>140</v>
      </c>
      <c r="D92" s="52">
        <v>2890400</v>
      </c>
      <c r="E92" s="52">
        <v>2890400</v>
      </c>
      <c r="F92" s="52" t="s">
        <v>33</v>
      </c>
      <c r="G92" s="52">
        <v>2890400</v>
      </c>
      <c r="H92" s="52" t="s">
        <v>33</v>
      </c>
      <c r="I92" s="52">
        <v>26096</v>
      </c>
      <c r="J92" s="53" t="s">
        <v>33</v>
      </c>
      <c r="K92" s="42" t="e">
        <f>#REF!/D92*100</f>
        <v>#REF!</v>
      </c>
      <c r="L92" s="42">
        <f t="shared" si="8"/>
        <v>0.90285081649598675</v>
      </c>
      <c r="M92" s="60"/>
    </row>
    <row r="93" spans="1:13" s="61" customFormat="1" ht="141.75" hidden="1">
      <c r="A93" s="54" t="s">
        <v>141</v>
      </c>
      <c r="B93" s="50" t="s">
        <v>30</v>
      </c>
      <c r="C93" s="51" t="s">
        <v>142</v>
      </c>
      <c r="D93" s="52" t="s">
        <v>33</v>
      </c>
      <c r="E93" s="52" t="s">
        <v>33</v>
      </c>
      <c r="F93" s="52" t="s">
        <v>33</v>
      </c>
      <c r="G93" s="52" t="s">
        <v>33</v>
      </c>
      <c r="H93" s="52" t="s">
        <v>33</v>
      </c>
      <c r="I93" s="52" t="s">
        <v>33</v>
      </c>
      <c r="J93" s="53">
        <v>9650</v>
      </c>
      <c r="K93" s="42"/>
      <c r="L93" s="42" t="e">
        <f t="shared" si="8"/>
        <v>#DIV/0!</v>
      </c>
      <c r="M93" s="60"/>
    </row>
    <row r="94" spans="1:13" s="61" customFormat="1" ht="78.75">
      <c r="A94" s="54" t="s">
        <v>143</v>
      </c>
      <c r="B94" s="50" t="s">
        <v>30</v>
      </c>
      <c r="C94" s="51" t="s">
        <v>1153</v>
      </c>
      <c r="D94" s="52">
        <v>1754815</v>
      </c>
      <c r="E94" s="52">
        <v>1754815</v>
      </c>
      <c r="F94" s="52" t="s">
        <v>33</v>
      </c>
      <c r="G94" s="52">
        <v>586000</v>
      </c>
      <c r="H94" s="52" t="s">
        <v>33</v>
      </c>
      <c r="I94" s="52">
        <v>317999.64</v>
      </c>
      <c r="J94" s="53">
        <v>3751</v>
      </c>
      <c r="K94" s="42" t="e">
        <f>#REF!/D94*100</f>
        <v>#REF!</v>
      </c>
      <c r="L94" s="42">
        <f t="shared" si="8"/>
        <v>54.266150170648466</v>
      </c>
      <c r="M94" s="60"/>
    </row>
    <row r="95" spans="1:13" ht="47.25">
      <c r="A95" s="54" t="s">
        <v>144</v>
      </c>
      <c r="B95" s="50" t="s">
        <v>30</v>
      </c>
      <c r="C95" s="51" t="s">
        <v>1154</v>
      </c>
      <c r="D95" s="52">
        <v>1000000</v>
      </c>
      <c r="E95" s="52">
        <v>1000000</v>
      </c>
      <c r="F95" s="52" t="s">
        <v>33</v>
      </c>
      <c r="G95" s="52">
        <v>500000</v>
      </c>
      <c r="H95" s="52" t="s">
        <v>33</v>
      </c>
      <c r="I95" s="52">
        <v>317999.64</v>
      </c>
      <c r="J95" s="53" t="s">
        <v>33</v>
      </c>
      <c r="K95" s="42" t="e">
        <f>#REF!/D95*100</f>
        <v>#REF!</v>
      </c>
      <c r="L95" s="42">
        <f t="shared" si="8"/>
        <v>63.599928000000006</v>
      </c>
      <c r="M95" s="20"/>
    </row>
    <row r="96" spans="1:13" ht="63" hidden="1">
      <c r="A96" s="54" t="s">
        <v>145</v>
      </c>
      <c r="B96" s="50" t="s">
        <v>30</v>
      </c>
      <c r="C96" s="51" t="s">
        <v>146</v>
      </c>
      <c r="D96" s="52">
        <v>1000000</v>
      </c>
      <c r="E96" s="52">
        <v>1000000</v>
      </c>
      <c r="F96" s="52" t="s">
        <v>33</v>
      </c>
      <c r="G96" s="52">
        <v>1000000</v>
      </c>
      <c r="H96" s="52" t="s">
        <v>33</v>
      </c>
      <c r="I96" s="52">
        <v>1504249.2</v>
      </c>
      <c r="J96" s="53" t="s">
        <v>33</v>
      </c>
      <c r="K96" s="42" t="e">
        <f>#REF!/D96*100</f>
        <v>#REF!</v>
      </c>
      <c r="L96" s="42">
        <f t="shared" si="8"/>
        <v>150.42492000000001</v>
      </c>
      <c r="M96" s="20"/>
    </row>
    <row r="97" spans="1:13" ht="78.75">
      <c r="A97" s="54" t="s">
        <v>147</v>
      </c>
      <c r="B97" s="50" t="s">
        <v>30</v>
      </c>
      <c r="C97" s="51" t="s">
        <v>1155</v>
      </c>
      <c r="D97" s="52">
        <v>754815</v>
      </c>
      <c r="E97" s="52">
        <v>754815</v>
      </c>
      <c r="F97" s="52" t="s">
        <v>33</v>
      </c>
      <c r="G97" s="52">
        <v>86000</v>
      </c>
      <c r="H97" s="52" t="s">
        <v>33</v>
      </c>
      <c r="I97" s="52">
        <v>0</v>
      </c>
      <c r="J97" s="53">
        <v>3751</v>
      </c>
      <c r="K97" s="42" t="e">
        <f>#REF!/D97*100</f>
        <v>#REF!</v>
      </c>
      <c r="L97" s="42">
        <f t="shared" si="8"/>
        <v>0</v>
      </c>
      <c r="M97" s="20"/>
    </row>
    <row r="98" spans="1:13" ht="78.75" hidden="1">
      <c r="A98" s="54" t="s">
        <v>148</v>
      </c>
      <c r="B98" s="50" t="s">
        <v>30</v>
      </c>
      <c r="C98" s="51" t="s">
        <v>149</v>
      </c>
      <c r="D98" s="52">
        <v>754815</v>
      </c>
      <c r="E98" s="52">
        <v>754815</v>
      </c>
      <c r="F98" s="52" t="s">
        <v>33</v>
      </c>
      <c r="G98" s="52">
        <v>754815</v>
      </c>
      <c r="H98" s="52" t="s">
        <v>33</v>
      </c>
      <c r="I98" s="52">
        <v>0</v>
      </c>
      <c r="J98" s="53" t="s">
        <v>33</v>
      </c>
      <c r="K98" s="42" t="e">
        <f>#REF!/D98*100</f>
        <v>#REF!</v>
      </c>
      <c r="L98" s="42">
        <f t="shared" si="8"/>
        <v>0</v>
      </c>
      <c r="M98" s="20"/>
    </row>
    <row r="99" spans="1:13" ht="78.75" hidden="1">
      <c r="A99" s="54" t="s">
        <v>150</v>
      </c>
      <c r="B99" s="50" t="s">
        <v>30</v>
      </c>
      <c r="C99" s="51" t="s">
        <v>151</v>
      </c>
      <c r="D99" s="52" t="s">
        <v>33</v>
      </c>
      <c r="E99" s="52" t="s">
        <v>33</v>
      </c>
      <c r="F99" s="52" t="s">
        <v>33</v>
      </c>
      <c r="G99" s="52" t="s">
        <v>33</v>
      </c>
      <c r="H99" s="52" t="s">
        <v>33</v>
      </c>
      <c r="I99" s="52" t="s">
        <v>33</v>
      </c>
      <c r="J99" s="53">
        <v>3751</v>
      </c>
      <c r="K99" s="42"/>
      <c r="L99" s="42" t="e">
        <f t="shared" si="8"/>
        <v>#DIV/0!</v>
      </c>
      <c r="M99" s="20"/>
    </row>
    <row r="100" spans="1:13" s="23" customFormat="1" ht="31.5">
      <c r="A100" s="55" t="s">
        <v>152</v>
      </c>
      <c r="B100" s="56" t="s">
        <v>30</v>
      </c>
      <c r="C100" s="57" t="s">
        <v>1156</v>
      </c>
      <c r="D100" s="58">
        <v>2073000</v>
      </c>
      <c r="E100" s="58">
        <v>2073000</v>
      </c>
      <c r="F100" s="58" t="s">
        <v>33</v>
      </c>
      <c r="G100" s="58">
        <v>4074000</v>
      </c>
      <c r="H100" s="58">
        <v>0</v>
      </c>
      <c r="I100" s="58">
        <v>572758.28</v>
      </c>
      <c r="J100" s="59">
        <v>1522.98</v>
      </c>
      <c r="K100" s="41" t="e">
        <f>#REF!/D100*100</f>
        <v>#REF!</v>
      </c>
      <c r="L100" s="41">
        <f t="shared" si="8"/>
        <v>14.05886794305351</v>
      </c>
      <c r="M100" s="22"/>
    </row>
    <row r="101" spans="1:13" ht="32.25" customHeight="1">
      <c r="A101" s="93" t="s">
        <v>153</v>
      </c>
      <c r="B101" s="50" t="s">
        <v>30</v>
      </c>
      <c r="C101" s="51" t="s">
        <v>1157</v>
      </c>
      <c r="D101" s="52">
        <v>30000</v>
      </c>
      <c r="E101" s="52">
        <v>30000</v>
      </c>
      <c r="F101" s="52" t="s">
        <v>33</v>
      </c>
      <c r="G101" s="52">
        <v>60000</v>
      </c>
      <c r="H101" s="52" t="s">
        <v>33</v>
      </c>
      <c r="I101" s="52">
        <v>49543.53</v>
      </c>
      <c r="J101" s="53" t="s">
        <v>33</v>
      </c>
      <c r="K101" s="42" t="e">
        <f>#REF!/D101*100</f>
        <v>#REF!</v>
      </c>
      <c r="L101" s="41">
        <f t="shared" si="8"/>
        <v>82.572550000000007</v>
      </c>
      <c r="M101" s="20"/>
    </row>
    <row r="102" spans="1:13" ht="81" customHeight="1">
      <c r="A102" s="54" t="s">
        <v>154</v>
      </c>
      <c r="B102" s="50" t="s">
        <v>30</v>
      </c>
      <c r="C102" s="51" t="s">
        <v>1217</v>
      </c>
      <c r="D102" s="52">
        <v>30000</v>
      </c>
      <c r="E102" s="52">
        <v>30000</v>
      </c>
      <c r="F102" s="52" t="s">
        <v>33</v>
      </c>
      <c r="G102" s="52">
        <v>60000</v>
      </c>
      <c r="H102" s="52" t="s">
        <v>33</v>
      </c>
      <c r="I102" s="52">
        <v>49543.53</v>
      </c>
      <c r="J102" s="53" t="s">
        <v>33</v>
      </c>
      <c r="K102" s="42" t="e">
        <f>#REF!/D102*100</f>
        <v>#REF!</v>
      </c>
      <c r="L102" s="41">
        <f t="shared" si="8"/>
        <v>82.572550000000007</v>
      </c>
      <c r="M102" s="20"/>
    </row>
    <row r="103" spans="1:13" ht="87.75" customHeight="1">
      <c r="A103" s="54" t="s">
        <v>1180</v>
      </c>
      <c r="B103" s="50"/>
      <c r="C103" s="51" t="s">
        <v>1181</v>
      </c>
      <c r="D103" s="52"/>
      <c r="E103" s="52"/>
      <c r="F103" s="52"/>
      <c r="G103" s="52">
        <v>0</v>
      </c>
      <c r="H103" s="52"/>
      <c r="I103" s="52">
        <v>-288.87</v>
      </c>
      <c r="J103" s="53"/>
      <c r="K103" s="42"/>
      <c r="L103" s="42">
        <v>0</v>
      </c>
      <c r="M103" s="20"/>
    </row>
    <row r="104" spans="1:13" ht="78.75">
      <c r="A104" s="54" t="s">
        <v>1182</v>
      </c>
      <c r="B104" s="50" t="s">
        <v>30</v>
      </c>
      <c r="C104" s="51" t="s">
        <v>1183</v>
      </c>
      <c r="D104" s="52" t="s">
        <v>33</v>
      </c>
      <c r="E104" s="52" t="s">
        <v>33</v>
      </c>
      <c r="F104" s="52" t="s">
        <v>33</v>
      </c>
      <c r="G104" s="52" t="s">
        <v>33</v>
      </c>
      <c r="H104" s="52" t="s">
        <v>33</v>
      </c>
      <c r="I104" s="52">
        <v>600</v>
      </c>
      <c r="J104" s="53" t="s">
        <v>33</v>
      </c>
      <c r="K104" s="42"/>
      <c r="L104" s="42">
        <v>0</v>
      </c>
      <c r="M104" s="20"/>
    </row>
    <row r="105" spans="1:13" ht="31.5">
      <c r="A105" s="94" t="s">
        <v>1184</v>
      </c>
      <c r="B105" s="50"/>
      <c r="C105" s="51" t="s">
        <v>1185</v>
      </c>
      <c r="D105" s="52"/>
      <c r="E105" s="52"/>
      <c r="F105" s="52"/>
      <c r="G105" s="52">
        <v>80000</v>
      </c>
      <c r="H105" s="52"/>
      <c r="I105" s="52">
        <v>0</v>
      </c>
      <c r="J105" s="53"/>
      <c r="K105" s="42"/>
      <c r="L105" s="42">
        <v>0</v>
      </c>
      <c r="M105" s="20"/>
    </row>
    <row r="106" spans="1:13" ht="173.25">
      <c r="A106" s="54" t="s">
        <v>155</v>
      </c>
      <c r="B106" s="50" t="s">
        <v>30</v>
      </c>
      <c r="C106" s="51" t="s">
        <v>1158</v>
      </c>
      <c r="D106" s="52">
        <v>150000</v>
      </c>
      <c r="E106" s="52">
        <v>150000</v>
      </c>
      <c r="F106" s="52" t="s">
        <v>33</v>
      </c>
      <c r="G106" s="52">
        <v>450000</v>
      </c>
      <c r="H106" s="52" t="s">
        <v>33</v>
      </c>
      <c r="I106" s="52">
        <v>67800</v>
      </c>
      <c r="J106" s="53" t="s">
        <v>33</v>
      </c>
      <c r="K106" s="42" t="e">
        <f>#REF!/D106*100</f>
        <v>#REF!</v>
      </c>
      <c r="L106" s="42">
        <f>I106/G106*100</f>
        <v>15.066666666666666</v>
      </c>
      <c r="M106" s="20"/>
    </row>
    <row r="107" spans="1:13" ht="48.75" customHeight="1">
      <c r="A107" s="54" t="s">
        <v>156</v>
      </c>
      <c r="B107" s="50" t="s">
        <v>30</v>
      </c>
      <c r="C107" s="51" t="s">
        <v>157</v>
      </c>
      <c r="D107" s="52">
        <v>0</v>
      </c>
      <c r="E107" s="52">
        <v>0</v>
      </c>
      <c r="F107" s="52" t="s">
        <v>33</v>
      </c>
      <c r="G107" s="52">
        <v>0</v>
      </c>
      <c r="H107" s="52" t="s">
        <v>33</v>
      </c>
      <c r="I107" s="52">
        <v>10000</v>
      </c>
      <c r="J107" s="53" t="s">
        <v>33</v>
      </c>
      <c r="K107" s="42"/>
      <c r="L107" s="42">
        <v>0</v>
      </c>
      <c r="M107" s="20"/>
    </row>
    <row r="108" spans="1:13" ht="55.5" customHeight="1">
      <c r="A108" s="54" t="s">
        <v>158</v>
      </c>
      <c r="B108" s="50" t="s">
        <v>30</v>
      </c>
      <c r="C108" s="51" t="s">
        <v>1188</v>
      </c>
      <c r="D108" s="52">
        <v>120000</v>
      </c>
      <c r="E108" s="52">
        <v>120000</v>
      </c>
      <c r="F108" s="52" t="s">
        <v>33</v>
      </c>
      <c r="G108" s="52">
        <v>200000</v>
      </c>
      <c r="H108" s="52" t="s">
        <v>33</v>
      </c>
      <c r="I108" s="52">
        <v>36500</v>
      </c>
      <c r="J108" s="53" t="s">
        <v>33</v>
      </c>
      <c r="K108" s="42" t="e">
        <f>#REF!/D108*100</f>
        <v>#REF!</v>
      </c>
      <c r="L108" s="42">
        <f>I108/G108*100</f>
        <v>18.25</v>
      </c>
      <c r="M108" s="20"/>
    </row>
    <row r="109" spans="1:13" ht="55.5" customHeight="1">
      <c r="A109" s="54" t="s">
        <v>1186</v>
      </c>
      <c r="B109" s="50"/>
      <c r="C109" s="51" t="s">
        <v>1187</v>
      </c>
      <c r="D109" s="52"/>
      <c r="E109" s="52"/>
      <c r="F109" s="52"/>
      <c r="G109" s="52">
        <v>1500000</v>
      </c>
      <c r="H109" s="52"/>
      <c r="I109" s="52">
        <v>0</v>
      </c>
      <c r="J109" s="53"/>
      <c r="K109" s="42"/>
      <c r="L109" s="42">
        <f>I109/G109*100</f>
        <v>0</v>
      </c>
      <c r="M109" s="20"/>
    </row>
    <row r="110" spans="1:13" ht="37.5" customHeight="1">
      <c r="A110" s="96" t="s">
        <v>159</v>
      </c>
      <c r="B110" s="50" t="s">
        <v>30</v>
      </c>
      <c r="C110" s="51" t="s">
        <v>1189</v>
      </c>
      <c r="D110" s="52">
        <v>30000</v>
      </c>
      <c r="E110" s="52">
        <v>30000</v>
      </c>
      <c r="F110" s="52" t="s">
        <v>33</v>
      </c>
      <c r="G110" s="52">
        <v>250000</v>
      </c>
      <c r="H110" s="52" t="s">
        <v>33</v>
      </c>
      <c r="I110" s="52">
        <v>21300</v>
      </c>
      <c r="J110" s="53" t="s">
        <v>33</v>
      </c>
      <c r="K110" s="42" t="e">
        <f>#REF!/D110*100</f>
        <v>#REF!</v>
      </c>
      <c r="L110" s="42">
        <f>I110/G110*100</f>
        <v>8.52</v>
      </c>
      <c r="M110" s="20"/>
    </row>
    <row r="111" spans="1:13" ht="31.5">
      <c r="A111" s="54" t="s">
        <v>160</v>
      </c>
      <c r="B111" s="50" t="s">
        <v>30</v>
      </c>
      <c r="C111" s="51" t="s">
        <v>1159</v>
      </c>
      <c r="D111" s="52">
        <v>0</v>
      </c>
      <c r="E111" s="52">
        <v>0</v>
      </c>
      <c r="F111" s="52" t="s">
        <v>33</v>
      </c>
      <c r="G111" s="52">
        <v>284000</v>
      </c>
      <c r="H111" s="52" t="s">
        <v>33</v>
      </c>
      <c r="I111" s="52">
        <v>100000</v>
      </c>
      <c r="J111" s="53" t="s">
        <v>33</v>
      </c>
      <c r="K111" s="42"/>
      <c r="L111" s="42">
        <v>0</v>
      </c>
      <c r="M111" s="20"/>
    </row>
    <row r="112" spans="1:13" ht="48.75" customHeight="1">
      <c r="A112" s="54" t="s">
        <v>161</v>
      </c>
      <c r="B112" s="50" t="s">
        <v>30</v>
      </c>
      <c r="C112" s="51" t="s">
        <v>162</v>
      </c>
      <c r="D112" s="52">
        <v>0</v>
      </c>
      <c r="E112" s="52">
        <v>0</v>
      </c>
      <c r="F112" s="52" t="s">
        <v>33</v>
      </c>
      <c r="G112" s="52">
        <v>284000</v>
      </c>
      <c r="H112" s="52" t="s">
        <v>33</v>
      </c>
      <c r="I112" s="52">
        <v>100000</v>
      </c>
      <c r="J112" s="53" t="s">
        <v>33</v>
      </c>
      <c r="K112" s="42"/>
      <c r="L112" s="42">
        <f>I112/G112*100</f>
        <v>35.2112676056338</v>
      </c>
      <c r="M112" s="20"/>
    </row>
    <row r="113" spans="1:13" ht="110.25">
      <c r="A113" s="54" t="s">
        <v>163</v>
      </c>
      <c r="B113" s="50" t="s">
        <v>30</v>
      </c>
      <c r="C113" s="51" t="s">
        <v>1160</v>
      </c>
      <c r="D113" s="52">
        <v>0</v>
      </c>
      <c r="E113" s="52">
        <v>0</v>
      </c>
      <c r="F113" s="52" t="s">
        <v>33</v>
      </c>
      <c r="G113" s="52">
        <v>0</v>
      </c>
      <c r="H113" s="52" t="s">
        <v>33</v>
      </c>
      <c r="I113" s="52">
        <v>17900</v>
      </c>
      <c r="J113" s="53" t="s">
        <v>33</v>
      </c>
      <c r="K113" s="42"/>
      <c r="L113" s="42">
        <v>0</v>
      </c>
      <c r="M113" s="20"/>
    </row>
    <row r="114" spans="1:13" ht="47.25">
      <c r="A114" s="54" t="s">
        <v>164</v>
      </c>
      <c r="B114" s="50" t="s">
        <v>30</v>
      </c>
      <c r="C114" s="51" t="s">
        <v>1161</v>
      </c>
      <c r="D114" s="52">
        <v>1893000</v>
      </c>
      <c r="E114" s="52">
        <v>1893000</v>
      </c>
      <c r="F114" s="52" t="s">
        <v>33</v>
      </c>
      <c r="G114" s="52">
        <v>1700000</v>
      </c>
      <c r="H114" s="52">
        <v>0</v>
      </c>
      <c r="I114" s="52">
        <v>336914.75</v>
      </c>
      <c r="J114" s="53">
        <v>1522.98</v>
      </c>
      <c r="K114" s="42" t="e">
        <f>#REF!/D114*100</f>
        <v>#REF!</v>
      </c>
      <c r="L114" s="42">
        <f t="shared" ref="L114:L167" si="9">I114/G114*100</f>
        <v>19.818514705882354</v>
      </c>
      <c r="M114" s="20"/>
    </row>
    <row r="115" spans="1:13" ht="63" hidden="1">
      <c r="A115" s="54" t="s">
        <v>165</v>
      </c>
      <c r="B115" s="50" t="s">
        <v>30</v>
      </c>
      <c r="C115" s="51" t="s">
        <v>166</v>
      </c>
      <c r="D115" s="52">
        <v>1893000</v>
      </c>
      <c r="E115" s="52">
        <v>1893000</v>
      </c>
      <c r="F115" s="52" t="s">
        <v>33</v>
      </c>
      <c r="G115" s="52">
        <v>1893000</v>
      </c>
      <c r="H115" s="52" t="s">
        <v>33</v>
      </c>
      <c r="I115" s="52">
        <v>362795.19</v>
      </c>
      <c r="J115" s="53" t="s">
        <v>33</v>
      </c>
      <c r="K115" s="42" t="e">
        <f>#REF!/D115*100</f>
        <v>#REF!</v>
      </c>
      <c r="L115" s="42">
        <f t="shared" si="9"/>
        <v>19.165091917591127</v>
      </c>
      <c r="M115" s="20"/>
    </row>
    <row r="116" spans="1:13" ht="63" hidden="1">
      <c r="A116" s="54" t="s">
        <v>167</v>
      </c>
      <c r="B116" s="50" t="s">
        <v>30</v>
      </c>
      <c r="C116" s="51" t="s">
        <v>168</v>
      </c>
      <c r="D116" s="52">
        <v>0</v>
      </c>
      <c r="E116" s="52">
        <v>0</v>
      </c>
      <c r="F116" s="52" t="s">
        <v>33</v>
      </c>
      <c r="G116" s="52" t="s">
        <v>33</v>
      </c>
      <c r="H116" s="52">
        <v>0</v>
      </c>
      <c r="I116" s="52" t="s">
        <v>33</v>
      </c>
      <c r="J116" s="53">
        <v>1522.98</v>
      </c>
      <c r="K116" s="42"/>
      <c r="L116" s="42" t="e">
        <f t="shared" si="9"/>
        <v>#DIV/0!</v>
      </c>
      <c r="M116" s="20"/>
    </row>
    <row r="117" spans="1:13" ht="15.75" hidden="1">
      <c r="A117" s="54" t="s">
        <v>169</v>
      </c>
      <c r="B117" s="50" t="s">
        <v>30</v>
      </c>
      <c r="C117" s="51" t="s">
        <v>170</v>
      </c>
      <c r="D117" s="52" t="s">
        <v>33</v>
      </c>
      <c r="E117" s="52" t="s">
        <v>33</v>
      </c>
      <c r="F117" s="52" t="s">
        <v>33</v>
      </c>
      <c r="G117" s="52" t="s">
        <v>33</v>
      </c>
      <c r="H117" s="52" t="s">
        <v>33</v>
      </c>
      <c r="I117" s="52" t="s">
        <v>33</v>
      </c>
      <c r="J117" s="53">
        <v>2.48</v>
      </c>
      <c r="K117" s="42"/>
      <c r="L117" s="42" t="e">
        <f t="shared" si="9"/>
        <v>#DIV/0!</v>
      </c>
      <c r="M117" s="20"/>
    </row>
    <row r="118" spans="1:13" ht="15.75" hidden="1">
      <c r="A118" s="54" t="s">
        <v>171</v>
      </c>
      <c r="B118" s="50" t="s">
        <v>30</v>
      </c>
      <c r="C118" s="51" t="s">
        <v>172</v>
      </c>
      <c r="D118" s="52" t="s">
        <v>33</v>
      </c>
      <c r="E118" s="52" t="s">
        <v>33</v>
      </c>
      <c r="F118" s="52" t="s">
        <v>33</v>
      </c>
      <c r="G118" s="52" t="s">
        <v>33</v>
      </c>
      <c r="H118" s="52" t="s">
        <v>33</v>
      </c>
      <c r="I118" s="52" t="s">
        <v>33</v>
      </c>
      <c r="J118" s="53">
        <v>2.48</v>
      </c>
      <c r="K118" s="42"/>
      <c r="L118" s="42" t="e">
        <f t="shared" si="9"/>
        <v>#DIV/0!</v>
      </c>
      <c r="M118" s="20"/>
    </row>
    <row r="119" spans="1:13" ht="31.5" hidden="1">
      <c r="A119" s="54" t="s">
        <v>173</v>
      </c>
      <c r="B119" s="50" t="s">
        <v>30</v>
      </c>
      <c r="C119" s="51" t="s">
        <v>174</v>
      </c>
      <c r="D119" s="52" t="s">
        <v>33</v>
      </c>
      <c r="E119" s="52" t="s">
        <v>33</v>
      </c>
      <c r="F119" s="52" t="s">
        <v>33</v>
      </c>
      <c r="G119" s="52" t="s">
        <v>33</v>
      </c>
      <c r="H119" s="52" t="s">
        <v>33</v>
      </c>
      <c r="I119" s="52" t="s">
        <v>33</v>
      </c>
      <c r="J119" s="53">
        <v>2.48</v>
      </c>
      <c r="K119" s="42"/>
      <c r="L119" s="42" t="e">
        <f t="shared" si="9"/>
        <v>#DIV/0!</v>
      </c>
      <c r="M119" s="20"/>
    </row>
    <row r="120" spans="1:13" s="23" customFormat="1" ht="15.75">
      <c r="A120" s="55" t="s">
        <v>175</v>
      </c>
      <c r="B120" s="56" t="s">
        <v>30</v>
      </c>
      <c r="C120" s="57" t="s">
        <v>1126</v>
      </c>
      <c r="D120" s="58">
        <v>595805156</v>
      </c>
      <c r="E120" s="58">
        <v>595805156</v>
      </c>
      <c r="F120" s="58">
        <v>216535256</v>
      </c>
      <c r="G120" s="58">
        <f>G121+G174</f>
        <v>651939065</v>
      </c>
      <c r="H120" s="58">
        <f t="shared" ref="H120:I120" si="10">H121+H174</f>
        <v>163370856</v>
      </c>
      <c r="I120" s="58">
        <f t="shared" si="10"/>
        <v>138905344.19000003</v>
      </c>
      <c r="J120" s="59">
        <v>36803753</v>
      </c>
      <c r="K120" s="41" t="e">
        <f>#REF!/D120*100</f>
        <v>#REF!</v>
      </c>
      <c r="L120" s="41">
        <f t="shared" si="9"/>
        <v>21.306491917308257</v>
      </c>
      <c r="M120" s="22">
        <f>J120/H120*100</f>
        <v>22.527734689717242</v>
      </c>
    </row>
    <row r="121" spans="1:13" s="23" customFormat="1" ht="63">
      <c r="A121" s="55" t="s">
        <v>176</v>
      </c>
      <c r="B121" s="56" t="s">
        <v>30</v>
      </c>
      <c r="C121" s="57" t="s">
        <v>1125</v>
      </c>
      <c r="D121" s="58">
        <v>595805156</v>
      </c>
      <c r="E121" s="58">
        <v>595805156</v>
      </c>
      <c r="F121" s="58">
        <v>216535256</v>
      </c>
      <c r="G121" s="58">
        <v>651939065</v>
      </c>
      <c r="H121" s="58">
        <v>163370856</v>
      </c>
      <c r="I121" s="58">
        <v>138964836.86000001</v>
      </c>
      <c r="J121" s="59">
        <v>36768753</v>
      </c>
      <c r="K121" s="41" t="e">
        <f>#REF!/D121*100</f>
        <v>#REF!</v>
      </c>
      <c r="L121" s="41">
        <f t="shared" si="9"/>
        <v>21.315617412802222</v>
      </c>
      <c r="M121" s="22">
        <f>J121/H121*100</f>
        <v>22.506311039956845</v>
      </c>
    </row>
    <row r="122" spans="1:13" ht="42" customHeight="1">
      <c r="A122" s="54" t="s">
        <v>1190</v>
      </c>
      <c r="B122" s="50" t="s">
        <v>30</v>
      </c>
      <c r="C122" s="51" t="s">
        <v>1124</v>
      </c>
      <c r="D122" s="52">
        <v>100642000</v>
      </c>
      <c r="E122" s="52">
        <v>100642000</v>
      </c>
      <c r="F122" s="52">
        <v>88069000</v>
      </c>
      <c r="G122" s="52">
        <v>99138600</v>
      </c>
      <c r="H122" s="52">
        <v>88069000</v>
      </c>
      <c r="I122" s="52">
        <v>25136600</v>
      </c>
      <c r="J122" s="53">
        <v>21892000</v>
      </c>
      <c r="K122" s="42" t="e">
        <f>#REF!/D122*100</f>
        <v>#REF!</v>
      </c>
      <c r="L122" s="42">
        <f t="shared" si="9"/>
        <v>25.355008039250098</v>
      </c>
      <c r="M122" s="20">
        <f>J122/H122*100</f>
        <v>24.857781966412698</v>
      </c>
    </row>
    <row r="123" spans="1:13" ht="31.5">
      <c r="A123" s="54" t="s">
        <v>177</v>
      </c>
      <c r="B123" s="50" t="s">
        <v>30</v>
      </c>
      <c r="C123" s="51" t="s">
        <v>1123</v>
      </c>
      <c r="D123" s="52">
        <v>100642000</v>
      </c>
      <c r="E123" s="52">
        <v>100642000</v>
      </c>
      <c r="F123" s="52">
        <v>87819000</v>
      </c>
      <c r="G123" s="52">
        <v>98669000</v>
      </c>
      <c r="H123" s="52">
        <v>87819000</v>
      </c>
      <c r="I123" s="52">
        <v>24667000</v>
      </c>
      <c r="J123" s="53">
        <v>21892000</v>
      </c>
      <c r="K123" s="42" t="e">
        <f>#REF!/D123*100</f>
        <v>#REF!</v>
      </c>
      <c r="L123" s="42">
        <f t="shared" si="9"/>
        <v>24.999746627613536</v>
      </c>
      <c r="M123" s="20">
        <f>J123/H123*100</f>
        <v>24.928546214372744</v>
      </c>
    </row>
    <row r="124" spans="1:13" ht="47.25" hidden="1">
      <c r="A124" s="54" t="s">
        <v>178</v>
      </c>
      <c r="B124" s="50" t="s">
        <v>30</v>
      </c>
      <c r="C124" s="51" t="s">
        <v>179</v>
      </c>
      <c r="D124" s="52">
        <v>100642000</v>
      </c>
      <c r="E124" s="52">
        <v>100642000</v>
      </c>
      <c r="F124" s="52" t="s">
        <v>33</v>
      </c>
      <c r="G124" s="52">
        <v>100642000</v>
      </c>
      <c r="H124" s="52" t="s">
        <v>33</v>
      </c>
      <c r="I124" s="52">
        <v>30154000</v>
      </c>
      <c r="J124" s="53" t="s">
        <v>33</v>
      </c>
      <c r="K124" s="42" t="e">
        <f>#REF!/D124*100</f>
        <v>#REF!</v>
      </c>
      <c r="L124" s="42">
        <f t="shared" si="9"/>
        <v>29.961646231195722</v>
      </c>
      <c r="M124" s="20"/>
    </row>
    <row r="125" spans="1:13" ht="31.5" hidden="1">
      <c r="A125" s="54" t="s">
        <v>180</v>
      </c>
      <c r="B125" s="50" t="s">
        <v>30</v>
      </c>
      <c r="C125" s="51" t="s">
        <v>181</v>
      </c>
      <c r="D125" s="52">
        <v>0</v>
      </c>
      <c r="E125" s="52">
        <v>0</v>
      </c>
      <c r="F125" s="52">
        <v>87819000</v>
      </c>
      <c r="G125" s="52" t="s">
        <v>33</v>
      </c>
      <c r="H125" s="52">
        <v>87819000</v>
      </c>
      <c r="I125" s="52" t="s">
        <v>33</v>
      </c>
      <c r="J125" s="53">
        <v>21892000</v>
      </c>
      <c r="K125" s="42"/>
      <c r="L125" s="42" t="e">
        <f t="shared" si="9"/>
        <v>#DIV/0!</v>
      </c>
      <c r="M125" s="20">
        <f>J125/H125*100</f>
        <v>24.928546214372744</v>
      </c>
    </row>
    <row r="126" spans="1:13" ht="60.75" customHeight="1">
      <c r="A126" s="54" t="s">
        <v>182</v>
      </c>
      <c r="B126" s="50" t="s">
        <v>30</v>
      </c>
      <c r="C126" s="51" t="s">
        <v>183</v>
      </c>
      <c r="D126" s="52">
        <v>0</v>
      </c>
      <c r="E126" s="52">
        <v>0</v>
      </c>
      <c r="F126" s="52">
        <v>250000</v>
      </c>
      <c r="G126" s="52">
        <v>469600</v>
      </c>
      <c r="H126" s="52">
        <v>250000</v>
      </c>
      <c r="I126" s="52">
        <v>469600</v>
      </c>
      <c r="J126" s="53" t="s">
        <v>33</v>
      </c>
      <c r="K126" s="42"/>
      <c r="L126" s="42">
        <f t="shared" si="9"/>
        <v>100</v>
      </c>
      <c r="M126" s="20">
        <f>J126/H126*100</f>
        <v>0</v>
      </c>
    </row>
    <row r="127" spans="1:13" ht="1.5" customHeight="1">
      <c r="A127" s="54" t="s">
        <v>184</v>
      </c>
      <c r="B127" s="50" t="s">
        <v>30</v>
      </c>
      <c r="C127" s="51" t="s">
        <v>185</v>
      </c>
      <c r="D127" s="52">
        <v>0</v>
      </c>
      <c r="E127" s="52">
        <v>0</v>
      </c>
      <c r="F127" s="52">
        <v>250000</v>
      </c>
      <c r="G127" s="52" t="s">
        <v>33</v>
      </c>
      <c r="H127" s="52">
        <v>250000</v>
      </c>
      <c r="I127" s="52" t="s">
        <v>33</v>
      </c>
      <c r="J127" s="53" t="s">
        <v>33</v>
      </c>
      <c r="K127" s="42"/>
      <c r="L127" s="42" t="e">
        <f t="shared" si="9"/>
        <v>#DIV/0!</v>
      </c>
      <c r="M127" s="20">
        <f>J127/H127*100</f>
        <v>0</v>
      </c>
    </row>
    <row r="128" spans="1:13" ht="47.25">
      <c r="A128" s="54" t="s">
        <v>186</v>
      </c>
      <c r="B128" s="50" t="s">
        <v>30</v>
      </c>
      <c r="C128" s="51" t="s">
        <v>1122</v>
      </c>
      <c r="D128" s="52">
        <v>44081156</v>
      </c>
      <c r="E128" s="52">
        <v>44081156</v>
      </c>
      <c r="F128" s="52" t="s">
        <v>33</v>
      </c>
      <c r="G128" s="52">
        <v>43262100</v>
      </c>
      <c r="H128" s="52" t="s">
        <v>33</v>
      </c>
      <c r="I128" s="52">
        <v>1406000</v>
      </c>
      <c r="J128" s="53" t="s">
        <v>33</v>
      </c>
      <c r="K128" s="42" t="e">
        <f>#REF!/D128*100</f>
        <v>#REF!</v>
      </c>
      <c r="L128" s="42">
        <f t="shared" si="9"/>
        <v>3.2499578152701791</v>
      </c>
      <c r="M128" s="20"/>
    </row>
    <row r="129" spans="1:13" ht="31.5">
      <c r="A129" s="54" t="s">
        <v>1191</v>
      </c>
      <c r="B129" s="50"/>
      <c r="C129" s="51" t="s">
        <v>1192</v>
      </c>
      <c r="D129" s="52"/>
      <c r="E129" s="52"/>
      <c r="F129" s="52"/>
      <c r="G129" s="52">
        <v>2131200</v>
      </c>
      <c r="H129" s="52"/>
      <c r="I129" s="52">
        <v>0</v>
      </c>
      <c r="J129" s="53"/>
      <c r="K129" s="42"/>
      <c r="L129" s="42">
        <f t="shared" si="9"/>
        <v>0</v>
      </c>
      <c r="M129" s="20"/>
    </row>
    <row r="130" spans="1:13" ht="63">
      <c r="A130" s="54" t="s">
        <v>1193</v>
      </c>
      <c r="B130" s="50"/>
      <c r="C130" s="51" t="s">
        <v>1194</v>
      </c>
      <c r="D130" s="52"/>
      <c r="E130" s="52"/>
      <c r="F130" s="52"/>
      <c r="G130" s="52">
        <v>1250700</v>
      </c>
      <c r="H130" s="52"/>
      <c r="I130" s="52">
        <v>0</v>
      </c>
      <c r="J130" s="53"/>
      <c r="K130" s="42"/>
      <c r="L130" s="42">
        <f t="shared" si="9"/>
        <v>0</v>
      </c>
      <c r="M130" s="20"/>
    </row>
    <row r="131" spans="1:13" ht="70.5" customHeight="1">
      <c r="A131" s="94" t="s">
        <v>1195</v>
      </c>
      <c r="B131" s="50" t="s">
        <v>30</v>
      </c>
      <c r="C131" s="51" t="s">
        <v>1121</v>
      </c>
      <c r="D131" s="52">
        <v>7006156</v>
      </c>
      <c r="E131" s="52">
        <v>7006156</v>
      </c>
      <c r="F131" s="52" t="s">
        <v>33</v>
      </c>
      <c r="G131" s="52">
        <v>4276100</v>
      </c>
      <c r="H131" s="52" t="s">
        <v>33</v>
      </c>
      <c r="I131" s="52">
        <v>0</v>
      </c>
      <c r="J131" s="53" t="s">
        <v>33</v>
      </c>
      <c r="K131" s="42" t="e">
        <f>#REF!/D131*100</f>
        <v>#REF!</v>
      </c>
      <c r="L131" s="42">
        <f t="shared" si="9"/>
        <v>0</v>
      </c>
      <c r="M131" s="20"/>
    </row>
    <row r="132" spans="1:13" ht="112.5" customHeight="1">
      <c r="A132" s="54" t="s">
        <v>1196</v>
      </c>
      <c r="B132" s="50" t="s">
        <v>30</v>
      </c>
      <c r="C132" s="51" t="s">
        <v>1104</v>
      </c>
      <c r="D132" s="52">
        <v>7006156</v>
      </c>
      <c r="E132" s="52">
        <v>7006156</v>
      </c>
      <c r="F132" s="52" t="s">
        <v>33</v>
      </c>
      <c r="G132" s="52">
        <v>4276100</v>
      </c>
      <c r="H132" s="52" t="s">
        <v>33</v>
      </c>
      <c r="I132" s="52">
        <v>0</v>
      </c>
      <c r="J132" s="53" t="s">
        <v>33</v>
      </c>
      <c r="K132" s="42" t="e">
        <f>#REF!/D132*100</f>
        <v>#REF!</v>
      </c>
      <c r="L132" s="42">
        <f t="shared" si="9"/>
        <v>0</v>
      </c>
      <c r="M132" s="20"/>
    </row>
    <row r="133" spans="1:13" ht="81.75" customHeight="1">
      <c r="A133" s="94" t="s">
        <v>187</v>
      </c>
      <c r="B133" s="50" t="s">
        <v>30</v>
      </c>
      <c r="C133" s="51" t="s">
        <v>188</v>
      </c>
      <c r="D133" s="52">
        <v>7006156</v>
      </c>
      <c r="E133" s="52">
        <v>7006156</v>
      </c>
      <c r="F133" s="52" t="s">
        <v>33</v>
      </c>
      <c r="G133" s="52">
        <v>4326800</v>
      </c>
      <c r="H133" s="52" t="s">
        <v>33</v>
      </c>
      <c r="I133" s="52">
        <v>0</v>
      </c>
      <c r="J133" s="53" t="s">
        <v>33</v>
      </c>
      <c r="K133" s="42" t="e">
        <f>#REF!/D133*100</f>
        <v>#REF!</v>
      </c>
      <c r="L133" s="42">
        <f t="shared" si="9"/>
        <v>0</v>
      </c>
      <c r="M133" s="20"/>
    </row>
    <row r="134" spans="1:13" ht="134.25" customHeight="1">
      <c r="A134" s="54" t="s">
        <v>1197</v>
      </c>
      <c r="B134" s="50" t="s">
        <v>30</v>
      </c>
      <c r="C134" s="51" t="s">
        <v>1120</v>
      </c>
      <c r="D134" s="52">
        <v>8743200</v>
      </c>
      <c r="E134" s="52">
        <v>8743200</v>
      </c>
      <c r="F134" s="52" t="s">
        <v>33</v>
      </c>
      <c r="G134" s="52">
        <v>8716000</v>
      </c>
      <c r="H134" s="52" t="s">
        <v>33</v>
      </c>
      <c r="I134" s="52">
        <v>0</v>
      </c>
      <c r="J134" s="53" t="s">
        <v>33</v>
      </c>
      <c r="K134" s="42" t="e">
        <f>#REF!/D134*100</f>
        <v>#REF!</v>
      </c>
      <c r="L134" s="42">
        <f t="shared" si="9"/>
        <v>0</v>
      </c>
      <c r="M134" s="20"/>
    </row>
    <row r="135" spans="1:13" ht="139.5" customHeight="1">
      <c r="A135" s="54" t="s">
        <v>189</v>
      </c>
      <c r="B135" s="50" t="s">
        <v>30</v>
      </c>
      <c r="C135" s="51" t="s">
        <v>190</v>
      </c>
      <c r="D135" s="52">
        <v>8743200</v>
      </c>
      <c r="E135" s="52">
        <v>8743200</v>
      </c>
      <c r="F135" s="52" t="s">
        <v>33</v>
      </c>
      <c r="G135" s="52">
        <v>8716000</v>
      </c>
      <c r="H135" s="52" t="s">
        <v>33</v>
      </c>
      <c r="I135" s="52">
        <v>0</v>
      </c>
      <c r="J135" s="53" t="s">
        <v>33</v>
      </c>
      <c r="K135" s="42" t="e">
        <f>#REF!/D135*100</f>
        <v>#REF!</v>
      </c>
      <c r="L135" s="42">
        <f t="shared" si="9"/>
        <v>0</v>
      </c>
      <c r="M135" s="20"/>
    </row>
    <row r="136" spans="1:13" ht="29.25" customHeight="1">
      <c r="A136" s="54" t="s">
        <v>191</v>
      </c>
      <c r="B136" s="50" t="s">
        <v>30</v>
      </c>
      <c r="C136" s="51" t="s">
        <v>1119</v>
      </c>
      <c r="D136" s="52">
        <v>28331800</v>
      </c>
      <c r="E136" s="52">
        <v>28331800</v>
      </c>
      <c r="F136" s="52" t="s">
        <v>33</v>
      </c>
      <c r="G136" s="52">
        <v>22561300</v>
      </c>
      <c r="H136" s="52" t="s">
        <v>33</v>
      </c>
      <c r="I136" s="52">
        <v>1406000</v>
      </c>
      <c r="J136" s="53" t="s">
        <v>33</v>
      </c>
      <c r="K136" s="42" t="e">
        <f>#REF!/D136*100</f>
        <v>#REF!</v>
      </c>
      <c r="L136" s="42">
        <f t="shared" si="9"/>
        <v>6.2319103952343173</v>
      </c>
      <c r="M136" s="20"/>
    </row>
    <row r="137" spans="1:13" ht="36.75" customHeight="1">
      <c r="A137" s="54" t="s">
        <v>192</v>
      </c>
      <c r="B137" s="50" t="s">
        <v>30</v>
      </c>
      <c r="C137" s="51" t="s">
        <v>193</v>
      </c>
      <c r="D137" s="52">
        <v>28331800</v>
      </c>
      <c r="E137" s="52">
        <v>28331800</v>
      </c>
      <c r="F137" s="52" t="s">
        <v>33</v>
      </c>
      <c r="G137" s="52">
        <v>22561300</v>
      </c>
      <c r="H137" s="52" t="s">
        <v>33</v>
      </c>
      <c r="I137" s="52">
        <v>1406000</v>
      </c>
      <c r="J137" s="53" t="s">
        <v>33</v>
      </c>
      <c r="K137" s="42" t="e">
        <f>#REF!/D137*100</f>
        <v>#REF!</v>
      </c>
      <c r="L137" s="42">
        <f t="shared" si="9"/>
        <v>6.2319103952343173</v>
      </c>
      <c r="M137" s="20"/>
    </row>
    <row r="138" spans="1:13" ht="47.25">
      <c r="A138" s="54" t="s">
        <v>194</v>
      </c>
      <c r="B138" s="50" t="s">
        <v>30</v>
      </c>
      <c r="C138" s="51" t="s">
        <v>1118</v>
      </c>
      <c r="D138" s="52">
        <v>436788600</v>
      </c>
      <c r="E138" s="52">
        <v>436788600</v>
      </c>
      <c r="F138" s="52">
        <v>30652500</v>
      </c>
      <c r="G138" s="52">
        <v>433379900</v>
      </c>
      <c r="H138" s="52">
        <v>30652500</v>
      </c>
      <c r="I138" s="52">
        <v>100062738.33</v>
      </c>
      <c r="J138" s="53">
        <v>7676753</v>
      </c>
      <c r="K138" s="42" t="e">
        <f>#REF!/D138*100</f>
        <v>#REF!</v>
      </c>
      <c r="L138" s="42">
        <f t="shared" si="9"/>
        <v>23.088919982214218</v>
      </c>
      <c r="M138" s="20">
        <f>J138/H138*100</f>
        <v>25.044459668868768</v>
      </c>
    </row>
    <row r="139" spans="1:13" ht="31.5">
      <c r="A139" s="54" t="s">
        <v>195</v>
      </c>
      <c r="B139" s="50" t="s">
        <v>30</v>
      </c>
      <c r="C139" s="51" t="s">
        <v>1117</v>
      </c>
      <c r="D139" s="52">
        <v>1717400</v>
      </c>
      <c r="E139" s="52">
        <v>1717400</v>
      </c>
      <c r="F139" s="52">
        <v>228600</v>
      </c>
      <c r="G139" s="52">
        <v>1457900</v>
      </c>
      <c r="H139" s="52">
        <v>228600</v>
      </c>
      <c r="I139" s="52">
        <v>320980.98</v>
      </c>
      <c r="J139" s="53">
        <v>114300</v>
      </c>
      <c r="K139" s="42" t="e">
        <f>#REF!/D139*100</f>
        <v>#REF!</v>
      </c>
      <c r="L139" s="42">
        <f t="shared" si="9"/>
        <v>22.016666438027301</v>
      </c>
      <c r="M139" s="20">
        <f>J139/H139*100</f>
        <v>50</v>
      </c>
    </row>
    <row r="140" spans="1:13" ht="53.25" customHeight="1">
      <c r="A140" s="54" t="s">
        <v>196</v>
      </c>
      <c r="B140" s="50" t="s">
        <v>30</v>
      </c>
      <c r="C140" s="51" t="s">
        <v>197</v>
      </c>
      <c r="D140" s="52">
        <v>1717400</v>
      </c>
      <c r="E140" s="52">
        <v>1717400</v>
      </c>
      <c r="F140" s="52" t="s">
        <v>33</v>
      </c>
      <c r="G140" s="52">
        <v>1457900</v>
      </c>
      <c r="H140" s="52" t="s">
        <v>33</v>
      </c>
      <c r="I140" s="52">
        <v>320980.98</v>
      </c>
      <c r="J140" s="53" t="s">
        <v>33</v>
      </c>
      <c r="K140" s="42" t="e">
        <f>#REF!/D140*100</f>
        <v>#REF!</v>
      </c>
      <c r="L140" s="42">
        <f t="shared" si="9"/>
        <v>22.016666438027301</v>
      </c>
      <c r="M140" s="20"/>
    </row>
    <row r="141" spans="1:13" ht="62.25" customHeight="1">
      <c r="A141" s="54" t="s">
        <v>1198</v>
      </c>
      <c r="B141" s="50"/>
      <c r="C141" s="51" t="s">
        <v>1199</v>
      </c>
      <c r="D141" s="52"/>
      <c r="E141" s="52"/>
      <c r="F141" s="52"/>
      <c r="G141" s="52">
        <v>166900</v>
      </c>
      <c r="H141" s="52"/>
      <c r="I141" s="52">
        <v>0</v>
      </c>
      <c r="J141" s="53"/>
      <c r="K141" s="42"/>
      <c r="L141" s="42">
        <f t="shared" si="9"/>
        <v>0</v>
      </c>
      <c r="M141" s="20"/>
    </row>
    <row r="142" spans="1:13" ht="50.25" hidden="1" customHeight="1">
      <c r="A142" s="54" t="s">
        <v>198</v>
      </c>
      <c r="B142" s="50" t="s">
        <v>30</v>
      </c>
      <c r="C142" s="51" t="s">
        <v>199</v>
      </c>
      <c r="D142" s="52">
        <v>0</v>
      </c>
      <c r="E142" s="52">
        <v>0</v>
      </c>
      <c r="F142" s="52">
        <v>228600</v>
      </c>
      <c r="G142" s="52" t="s">
        <v>33</v>
      </c>
      <c r="H142" s="52">
        <v>228600</v>
      </c>
      <c r="I142" s="52" t="s">
        <v>33</v>
      </c>
      <c r="J142" s="53">
        <v>114300</v>
      </c>
      <c r="K142" s="42"/>
      <c r="L142" s="42" t="e">
        <f t="shared" si="9"/>
        <v>#DIV/0!</v>
      </c>
      <c r="M142" s="20">
        <f>J142/H142*100</f>
        <v>50</v>
      </c>
    </row>
    <row r="143" spans="1:13" ht="63">
      <c r="A143" s="54" t="s">
        <v>200</v>
      </c>
      <c r="B143" s="50" t="s">
        <v>30</v>
      </c>
      <c r="C143" s="51" t="s">
        <v>1116</v>
      </c>
      <c r="D143" s="52">
        <v>1651000</v>
      </c>
      <c r="E143" s="52">
        <v>1651000</v>
      </c>
      <c r="F143" s="52">
        <v>1651000</v>
      </c>
      <c r="G143" s="52">
        <v>1905100</v>
      </c>
      <c r="H143" s="52">
        <v>1651000</v>
      </c>
      <c r="I143" s="52">
        <v>476274</v>
      </c>
      <c r="J143" s="53">
        <v>371475</v>
      </c>
      <c r="K143" s="42" t="e">
        <f>#REF!/D143*100</f>
        <v>#REF!</v>
      </c>
      <c r="L143" s="42">
        <f t="shared" si="9"/>
        <v>24.999947509317096</v>
      </c>
      <c r="M143" s="20">
        <f>J143/H143*100</f>
        <v>22.5</v>
      </c>
    </row>
    <row r="144" spans="1:13" ht="69" customHeight="1">
      <c r="A144" s="54" t="s">
        <v>201</v>
      </c>
      <c r="B144" s="50" t="s">
        <v>30</v>
      </c>
      <c r="C144" s="51" t="s">
        <v>202</v>
      </c>
      <c r="D144" s="52">
        <v>1651000</v>
      </c>
      <c r="E144" s="52">
        <v>1651000</v>
      </c>
      <c r="F144" s="52" t="s">
        <v>33</v>
      </c>
      <c r="G144" s="52">
        <v>1905100</v>
      </c>
      <c r="H144" s="52" t="s">
        <v>33</v>
      </c>
      <c r="I144" s="52">
        <v>476274</v>
      </c>
      <c r="J144" s="53" t="s">
        <v>33</v>
      </c>
      <c r="K144" s="42" t="e">
        <f>#REF!/D144*100</f>
        <v>#REF!</v>
      </c>
      <c r="L144" s="42">
        <f t="shared" si="9"/>
        <v>24.999947509317096</v>
      </c>
      <c r="M144" s="20"/>
    </row>
    <row r="145" spans="1:13" ht="0.75" customHeight="1">
      <c r="A145" s="54" t="s">
        <v>203</v>
      </c>
      <c r="B145" s="50" t="s">
        <v>30</v>
      </c>
      <c r="C145" s="51" t="s">
        <v>204</v>
      </c>
      <c r="D145" s="52">
        <v>0</v>
      </c>
      <c r="E145" s="52">
        <v>0</v>
      </c>
      <c r="F145" s="52">
        <v>1651000</v>
      </c>
      <c r="G145" s="52" t="s">
        <v>33</v>
      </c>
      <c r="H145" s="52">
        <v>1651000</v>
      </c>
      <c r="I145" s="52" t="s">
        <v>33</v>
      </c>
      <c r="J145" s="53">
        <v>371475</v>
      </c>
      <c r="K145" s="42"/>
      <c r="L145" s="42" t="e">
        <f t="shared" si="9"/>
        <v>#DIV/0!</v>
      </c>
      <c r="M145" s="20">
        <f>J145/H145*100</f>
        <v>22.5</v>
      </c>
    </row>
    <row r="146" spans="1:13" ht="63">
      <c r="A146" s="54" t="s">
        <v>205</v>
      </c>
      <c r="B146" s="50" t="s">
        <v>30</v>
      </c>
      <c r="C146" s="51" t="s">
        <v>1115</v>
      </c>
      <c r="D146" s="52">
        <v>537800</v>
      </c>
      <c r="E146" s="52">
        <v>537800</v>
      </c>
      <c r="F146" s="52" t="s">
        <v>33</v>
      </c>
      <c r="G146" s="52">
        <v>517100</v>
      </c>
      <c r="H146" s="52" t="s">
        <v>33</v>
      </c>
      <c r="I146" s="52">
        <v>83362.350000000006</v>
      </c>
      <c r="J146" s="53" t="s">
        <v>33</v>
      </c>
      <c r="K146" s="42" t="e">
        <f>#REF!/D146*100</f>
        <v>#REF!</v>
      </c>
      <c r="L146" s="42">
        <f t="shared" si="9"/>
        <v>16.121127441500676</v>
      </c>
      <c r="M146" s="20"/>
    </row>
    <row r="147" spans="1:13" ht="51" customHeight="1">
      <c r="A147" s="54" t="s">
        <v>206</v>
      </c>
      <c r="B147" s="50" t="s">
        <v>30</v>
      </c>
      <c r="C147" s="51" t="s">
        <v>207</v>
      </c>
      <c r="D147" s="52">
        <v>537800</v>
      </c>
      <c r="E147" s="52">
        <v>537800</v>
      </c>
      <c r="F147" s="52" t="s">
        <v>33</v>
      </c>
      <c r="G147" s="52">
        <v>517100</v>
      </c>
      <c r="H147" s="52" t="s">
        <v>33</v>
      </c>
      <c r="I147" s="52">
        <v>83362.350000000006</v>
      </c>
      <c r="J147" s="53" t="s">
        <v>33</v>
      </c>
      <c r="K147" s="42" t="e">
        <f>#REF!/D147*100</f>
        <v>#REF!</v>
      </c>
      <c r="L147" s="42">
        <f t="shared" si="9"/>
        <v>16.121127441500676</v>
      </c>
      <c r="M147" s="20"/>
    </row>
    <row r="148" spans="1:13" ht="46.5" customHeight="1">
      <c r="A148" s="54" t="s">
        <v>208</v>
      </c>
      <c r="B148" s="50" t="s">
        <v>30</v>
      </c>
      <c r="C148" s="51" t="s">
        <v>1114</v>
      </c>
      <c r="D148" s="52">
        <v>311280900</v>
      </c>
      <c r="E148" s="52">
        <v>311280900</v>
      </c>
      <c r="F148" s="52">
        <v>28772900</v>
      </c>
      <c r="G148" s="52">
        <v>299571100</v>
      </c>
      <c r="H148" s="52">
        <v>28772900</v>
      </c>
      <c r="I148" s="52">
        <v>73319771</v>
      </c>
      <c r="J148" s="53">
        <v>7190978</v>
      </c>
      <c r="K148" s="42" t="e">
        <f>#REF!/D148*100</f>
        <v>#REF!</v>
      </c>
      <c r="L148" s="42">
        <f t="shared" si="9"/>
        <v>24.474914636291686</v>
      </c>
      <c r="M148" s="20">
        <f>J148/H148*100</f>
        <v>24.992190568208279</v>
      </c>
    </row>
    <row r="149" spans="1:13" ht="51.75" customHeight="1">
      <c r="A149" s="54" t="s">
        <v>209</v>
      </c>
      <c r="B149" s="50" t="s">
        <v>30</v>
      </c>
      <c r="C149" s="51" t="s">
        <v>210</v>
      </c>
      <c r="D149" s="52">
        <v>311280900</v>
      </c>
      <c r="E149" s="52">
        <v>311280900</v>
      </c>
      <c r="F149" s="52" t="s">
        <v>33</v>
      </c>
      <c r="G149" s="52">
        <v>299571100</v>
      </c>
      <c r="H149" s="52" t="s">
        <v>33</v>
      </c>
      <c r="I149" s="52">
        <v>73319771</v>
      </c>
      <c r="J149" s="53" t="s">
        <v>33</v>
      </c>
      <c r="K149" s="42" t="e">
        <f>#REF!/D149*100</f>
        <v>#REF!</v>
      </c>
      <c r="L149" s="42">
        <f t="shared" si="9"/>
        <v>24.474914636291686</v>
      </c>
      <c r="M149" s="20"/>
    </row>
    <row r="150" spans="1:13" ht="2.25" hidden="1" customHeight="1">
      <c r="A150" s="54" t="s">
        <v>211</v>
      </c>
      <c r="B150" s="50" t="s">
        <v>30</v>
      </c>
      <c r="C150" s="51" t="s">
        <v>212</v>
      </c>
      <c r="D150" s="52">
        <v>0</v>
      </c>
      <c r="E150" s="52">
        <v>0</v>
      </c>
      <c r="F150" s="52">
        <v>28772900</v>
      </c>
      <c r="G150" s="52" t="s">
        <v>33</v>
      </c>
      <c r="H150" s="52">
        <v>28772900</v>
      </c>
      <c r="I150" s="52" t="s">
        <v>33</v>
      </c>
      <c r="J150" s="53">
        <v>7190978</v>
      </c>
      <c r="K150" s="42"/>
      <c r="L150" s="42" t="e">
        <f t="shared" si="9"/>
        <v>#DIV/0!</v>
      </c>
      <c r="M150" s="20">
        <f>J150/H150*100</f>
        <v>24.992190568208279</v>
      </c>
    </row>
    <row r="151" spans="1:13" ht="117.75" customHeight="1">
      <c r="A151" s="54" t="s">
        <v>1200</v>
      </c>
      <c r="B151" s="50"/>
      <c r="C151" s="51" t="s">
        <v>1201</v>
      </c>
      <c r="D151" s="52"/>
      <c r="E151" s="52"/>
      <c r="F151" s="52"/>
      <c r="G151" s="52">
        <v>4155200</v>
      </c>
      <c r="H151" s="52"/>
      <c r="I151" s="52">
        <v>1130000</v>
      </c>
      <c r="J151" s="53"/>
      <c r="K151" s="42"/>
      <c r="L151" s="42">
        <f t="shared" si="9"/>
        <v>27.194840200231035</v>
      </c>
      <c r="M151" s="20"/>
    </row>
    <row r="152" spans="1:13" ht="117.75" customHeight="1">
      <c r="A152" s="54" t="s">
        <v>1202</v>
      </c>
      <c r="B152" s="50"/>
      <c r="C152" s="51" t="s">
        <v>1203</v>
      </c>
      <c r="D152" s="52"/>
      <c r="E152" s="52"/>
      <c r="F152" s="52"/>
      <c r="G152" s="52">
        <v>12666500</v>
      </c>
      <c r="H152" s="52"/>
      <c r="I152" s="52">
        <v>0</v>
      </c>
      <c r="J152" s="53"/>
      <c r="K152" s="42"/>
      <c r="L152" s="42">
        <f t="shared" si="9"/>
        <v>0</v>
      </c>
      <c r="M152" s="20"/>
    </row>
    <row r="153" spans="1:13" ht="63">
      <c r="A153" s="54" t="s">
        <v>213</v>
      </c>
      <c r="B153" s="50" t="s">
        <v>30</v>
      </c>
      <c r="C153" s="51" t="s">
        <v>1113</v>
      </c>
      <c r="D153" s="52">
        <v>45500</v>
      </c>
      <c r="E153" s="52">
        <v>45500</v>
      </c>
      <c r="F153" s="52" t="s">
        <v>33</v>
      </c>
      <c r="G153" s="52">
        <v>50800</v>
      </c>
      <c r="H153" s="52" t="s">
        <v>33</v>
      </c>
      <c r="I153" s="52" t="s">
        <v>33</v>
      </c>
      <c r="J153" s="53" t="s">
        <v>33</v>
      </c>
      <c r="K153" s="42" t="e">
        <f>#REF!/D153*100</f>
        <v>#REF!</v>
      </c>
      <c r="L153" s="42">
        <f t="shared" si="9"/>
        <v>0</v>
      </c>
      <c r="M153" s="20"/>
    </row>
    <row r="154" spans="1:13" ht="63" hidden="1">
      <c r="A154" s="54" t="s">
        <v>214</v>
      </c>
      <c r="B154" s="50" t="s">
        <v>30</v>
      </c>
      <c r="C154" s="51" t="s">
        <v>215</v>
      </c>
      <c r="D154" s="52">
        <v>45500</v>
      </c>
      <c r="E154" s="52">
        <v>45500</v>
      </c>
      <c r="F154" s="52" t="s">
        <v>33</v>
      </c>
      <c r="G154" s="52">
        <v>45500</v>
      </c>
      <c r="H154" s="52" t="s">
        <v>33</v>
      </c>
      <c r="I154" s="52" t="s">
        <v>33</v>
      </c>
      <c r="J154" s="53" t="s">
        <v>33</v>
      </c>
      <c r="K154" s="42" t="e">
        <f>#REF!/D154*100</f>
        <v>#REF!</v>
      </c>
      <c r="L154" s="42">
        <f t="shared" si="9"/>
        <v>0</v>
      </c>
      <c r="M154" s="20"/>
    </row>
    <row r="155" spans="1:13" ht="94.5">
      <c r="A155" s="54" t="s">
        <v>216</v>
      </c>
      <c r="B155" s="50" t="s">
        <v>30</v>
      </c>
      <c r="C155" s="51" t="s">
        <v>1112</v>
      </c>
      <c r="D155" s="52">
        <v>5984400</v>
      </c>
      <c r="E155" s="52">
        <v>5984400</v>
      </c>
      <c r="F155" s="52" t="s">
        <v>33</v>
      </c>
      <c r="G155" s="52">
        <v>12064500</v>
      </c>
      <c r="H155" s="52" t="s">
        <v>33</v>
      </c>
      <c r="I155" s="52">
        <v>0</v>
      </c>
      <c r="J155" s="53" t="s">
        <v>33</v>
      </c>
      <c r="K155" s="42" t="e">
        <f>#REF!/D155*100</f>
        <v>#REF!</v>
      </c>
      <c r="L155" s="42">
        <f t="shared" si="9"/>
        <v>0</v>
      </c>
      <c r="M155" s="20"/>
    </row>
    <row r="156" spans="1:13" ht="102.75" customHeight="1">
      <c r="A156" s="54" t="s">
        <v>217</v>
      </c>
      <c r="B156" s="50" t="s">
        <v>30</v>
      </c>
      <c r="C156" s="51" t="s">
        <v>218</v>
      </c>
      <c r="D156" s="52">
        <v>5984400</v>
      </c>
      <c r="E156" s="52">
        <v>5984400</v>
      </c>
      <c r="F156" s="52" t="s">
        <v>33</v>
      </c>
      <c r="G156" s="52">
        <v>12064500</v>
      </c>
      <c r="H156" s="52" t="s">
        <v>33</v>
      </c>
      <c r="I156" s="52">
        <v>0</v>
      </c>
      <c r="J156" s="53" t="s">
        <v>33</v>
      </c>
      <c r="K156" s="42" t="e">
        <f>#REF!/D156*100</f>
        <v>#REF!</v>
      </c>
      <c r="L156" s="42">
        <f t="shared" si="9"/>
        <v>0</v>
      </c>
      <c r="M156" s="20"/>
    </row>
    <row r="157" spans="1:13" ht="54.75" customHeight="1">
      <c r="A157" s="94" t="s">
        <v>1204</v>
      </c>
      <c r="B157" s="50"/>
      <c r="C157" s="95" t="s">
        <v>1205</v>
      </c>
      <c r="D157" s="52"/>
      <c r="E157" s="52"/>
      <c r="F157" s="52"/>
      <c r="G157" s="52">
        <v>1643500</v>
      </c>
      <c r="H157" s="52"/>
      <c r="I157" s="52">
        <v>0</v>
      </c>
      <c r="J157" s="53"/>
      <c r="K157" s="42"/>
      <c r="L157" s="42">
        <f t="shared" si="9"/>
        <v>0</v>
      </c>
      <c r="M157" s="20"/>
    </row>
    <row r="158" spans="1:13" ht="33.75" customHeight="1">
      <c r="A158" s="54" t="s">
        <v>219</v>
      </c>
      <c r="B158" s="50" t="s">
        <v>30</v>
      </c>
      <c r="C158" s="51" t="s">
        <v>1111</v>
      </c>
      <c r="D158" s="52">
        <v>115571600</v>
      </c>
      <c r="E158" s="52">
        <v>115571600</v>
      </c>
      <c r="F158" s="52" t="s">
        <v>33</v>
      </c>
      <c r="G158" s="52">
        <v>99181300</v>
      </c>
      <c r="H158" s="52" t="s">
        <v>33</v>
      </c>
      <c r="I158" s="52">
        <v>24732350</v>
      </c>
      <c r="J158" s="53" t="s">
        <v>33</v>
      </c>
      <c r="K158" s="42" t="e">
        <f>#REF!/D158*100</f>
        <v>#REF!</v>
      </c>
      <c r="L158" s="42">
        <f t="shared" si="9"/>
        <v>24.93650516780885</v>
      </c>
      <c r="M158" s="20"/>
    </row>
    <row r="159" spans="1:13" ht="42" customHeight="1">
      <c r="A159" s="54" t="s">
        <v>220</v>
      </c>
      <c r="B159" s="50" t="s">
        <v>30</v>
      </c>
      <c r="C159" s="51" t="s">
        <v>221</v>
      </c>
      <c r="D159" s="52">
        <v>115571600</v>
      </c>
      <c r="E159" s="52">
        <v>115571600</v>
      </c>
      <c r="F159" s="52" t="s">
        <v>33</v>
      </c>
      <c r="G159" s="52">
        <v>99181300</v>
      </c>
      <c r="H159" s="52" t="s">
        <v>33</v>
      </c>
      <c r="I159" s="52">
        <v>24732350</v>
      </c>
      <c r="J159" s="53" t="s">
        <v>33</v>
      </c>
      <c r="K159" s="42" t="e">
        <f>#REF!/D159*100</f>
        <v>#REF!</v>
      </c>
      <c r="L159" s="42">
        <f t="shared" si="9"/>
        <v>24.93650516780885</v>
      </c>
      <c r="M159" s="20"/>
    </row>
    <row r="160" spans="1:13" ht="15.75">
      <c r="A160" s="54" t="s">
        <v>222</v>
      </c>
      <c r="B160" s="50" t="s">
        <v>30</v>
      </c>
      <c r="C160" s="51" t="s">
        <v>1110</v>
      </c>
      <c r="D160" s="52">
        <v>14293400</v>
      </c>
      <c r="E160" s="52">
        <v>14293400</v>
      </c>
      <c r="F160" s="52">
        <v>97813756</v>
      </c>
      <c r="G160" s="52">
        <v>76158465</v>
      </c>
      <c r="H160" s="52">
        <v>44649356</v>
      </c>
      <c r="I160" s="52">
        <v>12359498.529999999</v>
      </c>
      <c r="J160" s="53">
        <v>7200000</v>
      </c>
      <c r="K160" s="42" t="e">
        <f>#REF!/D160*100</f>
        <v>#REF!</v>
      </c>
      <c r="L160" s="42">
        <f t="shared" si="9"/>
        <v>16.228660241510905</v>
      </c>
      <c r="M160" s="20">
        <f>J160/H160*100</f>
        <v>16.12565251781011</v>
      </c>
    </row>
    <row r="161" spans="1:13" ht="78.75">
      <c r="A161" s="54" t="s">
        <v>1206</v>
      </c>
      <c r="B161" s="50"/>
      <c r="C161" s="51" t="s">
        <v>1207</v>
      </c>
      <c r="D161" s="52"/>
      <c r="E161" s="52"/>
      <c r="F161" s="52"/>
      <c r="G161" s="52">
        <v>4017800</v>
      </c>
      <c r="H161" s="52"/>
      <c r="I161" s="52">
        <v>0</v>
      </c>
      <c r="J161" s="53"/>
      <c r="K161" s="42"/>
      <c r="L161" s="42">
        <f t="shared" si="9"/>
        <v>0</v>
      </c>
      <c r="M161" s="20"/>
    </row>
    <row r="162" spans="1:13" ht="94.5">
      <c r="A162" s="54" t="s">
        <v>223</v>
      </c>
      <c r="B162" s="50" t="s">
        <v>30</v>
      </c>
      <c r="C162" s="51" t="s">
        <v>1109</v>
      </c>
      <c r="D162" s="52">
        <v>0</v>
      </c>
      <c r="E162" s="52">
        <v>0</v>
      </c>
      <c r="F162" s="52">
        <v>82064400</v>
      </c>
      <c r="G162" s="52">
        <v>53976565</v>
      </c>
      <c r="H162" s="52">
        <v>28900000</v>
      </c>
      <c r="I162" s="52">
        <v>8196558</v>
      </c>
      <c r="J162" s="53">
        <v>7200000</v>
      </c>
      <c r="K162" s="42"/>
      <c r="L162" s="42">
        <f t="shared" si="9"/>
        <v>15.185401294061599</v>
      </c>
      <c r="M162" s="20">
        <f>J162/H162*100</f>
        <v>24.913494809688579</v>
      </c>
    </row>
    <row r="163" spans="1:13" ht="99.75" customHeight="1">
      <c r="A163" s="54" t="s">
        <v>224</v>
      </c>
      <c r="B163" s="50" t="s">
        <v>30</v>
      </c>
      <c r="C163" s="51" t="s">
        <v>225</v>
      </c>
      <c r="D163" s="52">
        <v>0</v>
      </c>
      <c r="E163" s="52">
        <v>0</v>
      </c>
      <c r="F163" s="52">
        <v>53164400</v>
      </c>
      <c r="G163" s="52">
        <v>53976565</v>
      </c>
      <c r="H163" s="52" t="s">
        <v>33</v>
      </c>
      <c r="I163" s="52">
        <v>8196558</v>
      </c>
      <c r="J163" s="53" t="s">
        <v>33</v>
      </c>
      <c r="K163" s="42"/>
      <c r="L163" s="42">
        <f t="shared" si="9"/>
        <v>15.185401294061599</v>
      </c>
      <c r="M163" s="20"/>
    </row>
    <row r="164" spans="1:13" ht="0.75" customHeight="1">
      <c r="A164" s="54" t="s">
        <v>226</v>
      </c>
      <c r="B164" s="50" t="s">
        <v>30</v>
      </c>
      <c r="C164" s="51" t="s">
        <v>227</v>
      </c>
      <c r="D164" s="52">
        <v>0</v>
      </c>
      <c r="E164" s="52">
        <v>0</v>
      </c>
      <c r="F164" s="52">
        <v>28900000</v>
      </c>
      <c r="G164" s="52" t="s">
        <v>33</v>
      </c>
      <c r="H164" s="52">
        <v>28900000</v>
      </c>
      <c r="I164" s="52" t="s">
        <v>33</v>
      </c>
      <c r="J164" s="53">
        <v>7200000</v>
      </c>
      <c r="K164" s="42"/>
      <c r="L164" s="42" t="e">
        <f t="shared" si="9"/>
        <v>#DIV/0!</v>
      </c>
      <c r="M164" s="20">
        <f>J164/H164*100</f>
        <v>24.913494809688579</v>
      </c>
    </row>
    <row r="165" spans="1:13" ht="30.75" customHeight="1">
      <c r="A165" s="54" t="s">
        <v>228</v>
      </c>
      <c r="B165" s="50" t="s">
        <v>30</v>
      </c>
      <c r="C165" s="51" t="s">
        <v>1108</v>
      </c>
      <c r="D165" s="52">
        <v>14293400</v>
      </c>
      <c r="E165" s="52">
        <v>14293400</v>
      </c>
      <c r="F165" s="52">
        <v>15749356</v>
      </c>
      <c r="G165" s="52">
        <v>18164100</v>
      </c>
      <c r="H165" s="52">
        <v>15749356</v>
      </c>
      <c r="I165" s="52">
        <v>4162940.53</v>
      </c>
      <c r="J165" s="53">
        <v>0</v>
      </c>
      <c r="K165" s="42" t="e">
        <f>#REF!/D165*100</f>
        <v>#REF!</v>
      </c>
      <c r="L165" s="42">
        <f t="shared" si="9"/>
        <v>22.918507000071571</v>
      </c>
      <c r="M165" s="20">
        <f>J165/H165*100</f>
        <v>0</v>
      </c>
    </row>
    <row r="166" spans="1:13" ht="47.25" hidden="1">
      <c r="A166" s="54" t="s">
        <v>229</v>
      </c>
      <c r="B166" s="50" t="s">
        <v>30</v>
      </c>
      <c r="C166" s="51" t="s">
        <v>230</v>
      </c>
      <c r="D166" s="52">
        <v>14293400</v>
      </c>
      <c r="E166" s="52">
        <v>14293400</v>
      </c>
      <c r="F166" s="52" t="s">
        <v>33</v>
      </c>
      <c r="G166" s="52">
        <v>14293400</v>
      </c>
      <c r="H166" s="52" t="s">
        <v>33</v>
      </c>
      <c r="I166" s="52">
        <v>3805417.3</v>
      </c>
      <c r="J166" s="53" t="s">
        <v>33</v>
      </c>
      <c r="K166" s="42" t="e">
        <f>#REF!/D166*100</f>
        <v>#REF!</v>
      </c>
      <c r="L166" s="42">
        <f t="shared" si="9"/>
        <v>26.623597604488786</v>
      </c>
      <c r="M166" s="20"/>
    </row>
    <row r="167" spans="1:13" ht="47.25" hidden="1">
      <c r="A167" s="54" t="s">
        <v>231</v>
      </c>
      <c r="B167" s="50" t="s">
        <v>30</v>
      </c>
      <c r="C167" s="51" t="s">
        <v>232</v>
      </c>
      <c r="D167" s="52">
        <v>0</v>
      </c>
      <c r="E167" s="52">
        <v>0</v>
      </c>
      <c r="F167" s="52">
        <v>15749356</v>
      </c>
      <c r="G167" s="52" t="s">
        <v>33</v>
      </c>
      <c r="H167" s="52">
        <v>15749356</v>
      </c>
      <c r="I167" s="52" t="s">
        <v>33</v>
      </c>
      <c r="J167" s="53">
        <v>0</v>
      </c>
      <c r="K167" s="42"/>
      <c r="L167" s="42" t="e">
        <f t="shared" si="9"/>
        <v>#DIV/0!</v>
      </c>
      <c r="M167" s="20"/>
    </row>
    <row r="168" spans="1:13" s="23" customFormat="1" ht="47.25" hidden="1">
      <c r="A168" s="55" t="s">
        <v>233</v>
      </c>
      <c r="B168" s="56" t="s">
        <v>30</v>
      </c>
      <c r="C168" s="57" t="s">
        <v>1107</v>
      </c>
      <c r="D168" s="58" t="s">
        <v>33</v>
      </c>
      <c r="E168" s="58" t="s">
        <v>33</v>
      </c>
      <c r="F168" s="58" t="s">
        <v>33</v>
      </c>
      <c r="G168" s="58" t="s">
        <v>33</v>
      </c>
      <c r="H168" s="58" t="s">
        <v>33</v>
      </c>
      <c r="I168" s="58">
        <v>0</v>
      </c>
      <c r="J168" s="59" t="s">
        <v>33</v>
      </c>
      <c r="K168" s="41"/>
      <c r="L168" s="41">
        <v>0</v>
      </c>
      <c r="M168" s="22"/>
    </row>
    <row r="169" spans="1:13" ht="63" hidden="1">
      <c r="A169" s="54" t="s">
        <v>234</v>
      </c>
      <c r="B169" s="50" t="s">
        <v>30</v>
      </c>
      <c r="C169" s="51" t="s">
        <v>1106</v>
      </c>
      <c r="D169" s="52" t="s">
        <v>33</v>
      </c>
      <c r="E169" s="52" t="s">
        <v>33</v>
      </c>
      <c r="F169" s="52" t="s">
        <v>33</v>
      </c>
      <c r="G169" s="52" t="s">
        <v>33</v>
      </c>
      <c r="H169" s="52" t="s">
        <v>33</v>
      </c>
      <c r="I169" s="52">
        <v>0</v>
      </c>
      <c r="J169" s="53" t="s">
        <v>33</v>
      </c>
      <c r="K169" s="42"/>
      <c r="L169" s="42">
        <v>0</v>
      </c>
      <c r="M169" s="20"/>
    </row>
    <row r="170" spans="1:13" ht="45" hidden="1" customHeight="1">
      <c r="A170" s="54" t="s">
        <v>235</v>
      </c>
      <c r="B170" s="50" t="s">
        <v>30</v>
      </c>
      <c r="C170" s="51" t="s">
        <v>236</v>
      </c>
      <c r="D170" s="52" t="s">
        <v>33</v>
      </c>
      <c r="E170" s="52" t="s">
        <v>33</v>
      </c>
      <c r="F170" s="52" t="s">
        <v>33</v>
      </c>
      <c r="G170" s="52" t="s">
        <v>33</v>
      </c>
      <c r="H170" s="52" t="s">
        <v>33</v>
      </c>
      <c r="I170" s="52">
        <v>450</v>
      </c>
      <c r="J170" s="53" t="s">
        <v>33</v>
      </c>
      <c r="K170" s="42"/>
      <c r="L170" s="42" t="e">
        <f>I170/G170*100</f>
        <v>#DIV/0!</v>
      </c>
      <c r="M170" s="20"/>
    </row>
    <row r="171" spans="1:13" ht="31.5" hidden="1">
      <c r="A171" s="54" t="s">
        <v>237</v>
      </c>
      <c r="B171" s="50" t="s">
        <v>30</v>
      </c>
      <c r="C171" s="51" t="s">
        <v>238</v>
      </c>
      <c r="D171" s="52" t="s">
        <v>33</v>
      </c>
      <c r="E171" s="52" t="s">
        <v>33</v>
      </c>
      <c r="F171" s="52" t="s">
        <v>33</v>
      </c>
      <c r="G171" s="52" t="s">
        <v>33</v>
      </c>
      <c r="H171" s="52" t="s">
        <v>33</v>
      </c>
      <c r="I171" s="52" t="s">
        <v>33</v>
      </c>
      <c r="J171" s="53">
        <v>35000</v>
      </c>
      <c r="K171" s="42"/>
      <c r="L171" s="42" t="e">
        <f>I171/G171*100</f>
        <v>#DIV/0!</v>
      </c>
      <c r="M171" s="20"/>
    </row>
    <row r="172" spans="1:13" ht="31.5" hidden="1">
      <c r="A172" s="54" t="s">
        <v>239</v>
      </c>
      <c r="B172" s="50" t="s">
        <v>30</v>
      </c>
      <c r="C172" s="51" t="s">
        <v>240</v>
      </c>
      <c r="D172" s="52" t="s">
        <v>33</v>
      </c>
      <c r="E172" s="52" t="s">
        <v>33</v>
      </c>
      <c r="F172" s="52" t="s">
        <v>33</v>
      </c>
      <c r="G172" s="52" t="s">
        <v>33</v>
      </c>
      <c r="H172" s="52" t="s">
        <v>33</v>
      </c>
      <c r="I172" s="52" t="s">
        <v>33</v>
      </c>
      <c r="J172" s="53">
        <v>35000</v>
      </c>
      <c r="K172" s="42"/>
      <c r="L172" s="42" t="e">
        <f>I172/G172*100</f>
        <v>#DIV/0!</v>
      </c>
      <c r="M172" s="20"/>
    </row>
    <row r="173" spans="1:13" ht="31.5" hidden="1">
      <c r="A173" s="54" t="s">
        <v>239</v>
      </c>
      <c r="B173" s="50" t="s">
        <v>30</v>
      </c>
      <c r="C173" s="51" t="s">
        <v>241</v>
      </c>
      <c r="D173" s="52" t="s">
        <v>33</v>
      </c>
      <c r="E173" s="52" t="s">
        <v>33</v>
      </c>
      <c r="F173" s="52" t="s">
        <v>33</v>
      </c>
      <c r="G173" s="52" t="s">
        <v>33</v>
      </c>
      <c r="H173" s="52" t="s">
        <v>33</v>
      </c>
      <c r="I173" s="52" t="s">
        <v>33</v>
      </c>
      <c r="J173" s="53">
        <v>35000</v>
      </c>
      <c r="K173" s="42"/>
      <c r="L173" s="42" t="e">
        <f>I173/G173*100</f>
        <v>#DIV/0!</v>
      </c>
      <c r="M173" s="20"/>
    </row>
    <row r="174" spans="1:13" s="23" customFormat="1" ht="79.5" thickBot="1">
      <c r="A174" s="55" t="s">
        <v>242</v>
      </c>
      <c r="B174" s="56" t="s">
        <v>30</v>
      </c>
      <c r="C174" s="57" t="s">
        <v>1105</v>
      </c>
      <c r="D174" s="58">
        <v>0</v>
      </c>
      <c r="E174" s="58">
        <v>0</v>
      </c>
      <c r="F174" s="58" t="s">
        <v>33</v>
      </c>
      <c r="G174" s="58">
        <v>0</v>
      </c>
      <c r="H174" s="58" t="s">
        <v>33</v>
      </c>
      <c r="I174" s="58">
        <v>-59492.67</v>
      </c>
      <c r="J174" s="59" t="s">
        <v>33</v>
      </c>
      <c r="K174" s="41"/>
      <c r="L174" s="41">
        <v>0</v>
      </c>
      <c r="M174" s="22"/>
    </row>
    <row r="175" spans="1:13" ht="45.75" hidden="1" thickBot="1">
      <c r="A175" s="5" t="s">
        <v>243</v>
      </c>
      <c r="B175" s="6" t="s">
        <v>30</v>
      </c>
      <c r="C175" s="48" t="s">
        <v>244</v>
      </c>
      <c r="D175" s="14">
        <v>0</v>
      </c>
      <c r="E175" s="14">
        <v>0</v>
      </c>
      <c r="F175" s="14" t="s">
        <v>33</v>
      </c>
      <c r="G175" s="14">
        <v>0</v>
      </c>
      <c r="H175" s="14" t="s">
        <v>33</v>
      </c>
      <c r="I175" s="14">
        <v>-25966.7</v>
      </c>
      <c r="J175" s="18" t="s">
        <v>33</v>
      </c>
      <c r="K175" s="20"/>
      <c r="L175" s="20"/>
      <c r="M175" s="20"/>
    </row>
    <row r="176" spans="1:13">
      <c r="A176" s="1"/>
      <c r="B176" s="8"/>
      <c r="C176" s="97"/>
      <c r="D176" s="15"/>
      <c r="E176" s="15"/>
      <c r="F176" s="15"/>
      <c r="G176" s="15"/>
      <c r="H176" s="15"/>
      <c r="I176" s="15"/>
      <c r="J176" s="15"/>
    </row>
  </sheetData>
  <mergeCells count="26">
    <mergeCell ref="M17:M18"/>
    <mergeCell ref="A17:A18"/>
    <mergeCell ref="B17:B18"/>
    <mergeCell ref="C17:C18"/>
    <mergeCell ref="A13:B13"/>
    <mergeCell ref="C13:H13"/>
    <mergeCell ref="A16:L16"/>
    <mergeCell ref="K17:K18"/>
    <mergeCell ref="L17:L18"/>
    <mergeCell ref="I13:L13"/>
    <mergeCell ref="D17:H18"/>
    <mergeCell ref="I17:J18"/>
    <mergeCell ref="A15:L15"/>
    <mergeCell ref="A7:B7"/>
    <mergeCell ref="C7:H7"/>
    <mergeCell ref="A8:B8"/>
    <mergeCell ref="C8:H8"/>
    <mergeCell ref="A9:B9"/>
    <mergeCell ref="C9:H9"/>
    <mergeCell ref="A6:B6"/>
    <mergeCell ref="C6:H6"/>
    <mergeCell ref="A1:J1"/>
    <mergeCell ref="A2:J2"/>
    <mergeCell ref="C3:H3"/>
    <mergeCell ref="C4:H4"/>
    <mergeCell ref="C5:H5"/>
  </mergeCells>
  <pageMargins left="0.39370078740157483" right="0.11811023622047245" top="0.51181102362204722" bottom="0.31496062992125984" header="0.39370078740157483" footer="0.39370078740157483"/>
  <pageSetup paperSize="8" scale="80" fitToHeight="0" orientation="portrait" horizontalDpi="300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J687"/>
  <sheetViews>
    <sheetView workbookViewId="0">
      <selection activeCell="G4" sqref="G4:J4"/>
    </sheetView>
  </sheetViews>
  <sheetFormatPr defaultRowHeight="12.75"/>
  <cols>
    <col min="1" max="1" width="38" style="83" customWidth="1"/>
    <col min="2" max="2" width="6" hidden="1" customWidth="1"/>
    <col min="3" max="3" width="20.42578125" customWidth="1"/>
    <col min="4" max="4" width="19.7109375" hidden="1" customWidth="1"/>
    <col min="5" max="5" width="22.5703125" style="10" bestFit="1" customWidth="1"/>
    <col min="6" max="6" width="13.28515625" style="10" hidden="1" customWidth="1"/>
    <col min="7" max="7" width="19.42578125" style="10" bestFit="1" customWidth="1"/>
    <col min="8" max="8" width="12.140625" style="10" hidden="1" customWidth="1"/>
    <col min="9" max="9" width="16.85546875" customWidth="1"/>
  </cols>
  <sheetData>
    <row r="1" spans="1:10" ht="16.5">
      <c r="G1" s="88" t="s">
        <v>1166</v>
      </c>
      <c r="I1" s="91"/>
      <c r="J1" s="91"/>
    </row>
    <row r="2" spans="1:10" ht="16.5">
      <c r="G2" s="88" t="s">
        <v>1164</v>
      </c>
      <c r="I2" s="91"/>
      <c r="J2" s="91"/>
    </row>
    <row r="3" spans="1:10" ht="16.5">
      <c r="G3" s="88" t="s">
        <v>1165</v>
      </c>
      <c r="I3" s="91"/>
      <c r="J3" s="91"/>
    </row>
    <row r="4" spans="1:10" ht="18" customHeight="1">
      <c r="G4" s="132" t="s">
        <v>1219</v>
      </c>
      <c r="H4" s="141"/>
      <c r="I4" s="132"/>
      <c r="J4" s="132"/>
    </row>
    <row r="5" spans="1:10" ht="35.25" customHeight="1">
      <c r="A5" s="142" t="s">
        <v>1172</v>
      </c>
      <c r="B5" s="143"/>
      <c r="C5" s="138"/>
      <c r="D5" s="143"/>
      <c r="E5" s="138"/>
      <c r="F5" s="143"/>
      <c r="G5" s="138"/>
      <c r="H5" s="143"/>
      <c r="I5" s="138"/>
    </row>
    <row r="6" spans="1:10" ht="16.5" customHeight="1">
      <c r="A6" s="142"/>
      <c r="B6" s="142"/>
      <c r="C6" s="142"/>
      <c r="D6" s="142"/>
      <c r="E6" s="142"/>
      <c r="F6" s="142"/>
      <c r="G6" s="142"/>
      <c r="H6" s="142"/>
      <c r="I6" s="142"/>
    </row>
    <row r="7" spans="1:10">
      <c r="A7" s="84"/>
      <c r="B7" s="2"/>
      <c r="C7" s="2"/>
      <c r="D7" s="2"/>
      <c r="E7" s="11"/>
      <c r="F7" s="11"/>
      <c r="G7" s="11"/>
      <c r="H7" s="11"/>
    </row>
    <row r="8" spans="1:10" ht="66" customHeight="1">
      <c r="A8" s="139" t="s">
        <v>16</v>
      </c>
      <c r="B8" s="146" t="s">
        <v>17</v>
      </c>
      <c r="C8" s="44" t="s">
        <v>1101</v>
      </c>
      <c r="D8" s="148" t="s">
        <v>245</v>
      </c>
      <c r="E8" s="45" t="s">
        <v>1102</v>
      </c>
      <c r="F8" s="43" t="s">
        <v>20</v>
      </c>
      <c r="G8" s="139" t="s">
        <v>20</v>
      </c>
      <c r="H8" s="140"/>
      <c r="I8" s="144" t="s">
        <v>1103</v>
      </c>
    </row>
    <row r="9" spans="1:10" ht="176.25" hidden="1" customHeight="1">
      <c r="A9" s="145"/>
      <c r="B9" s="147"/>
      <c r="C9" s="9"/>
      <c r="D9" s="147"/>
      <c r="E9" s="32" t="s">
        <v>21</v>
      </c>
      <c r="F9" s="12" t="s">
        <v>22</v>
      </c>
      <c r="G9" s="32" t="s">
        <v>21</v>
      </c>
      <c r="H9" s="16" t="s">
        <v>22</v>
      </c>
      <c r="I9" s="124"/>
    </row>
    <row r="10" spans="1:10" ht="13.5" hidden="1" thickBot="1">
      <c r="A10" s="3" t="s">
        <v>23</v>
      </c>
      <c r="B10" s="4" t="s">
        <v>24</v>
      </c>
      <c r="C10" s="4"/>
      <c r="D10" s="4" t="s">
        <v>25</v>
      </c>
      <c r="E10" s="13" t="s">
        <v>26</v>
      </c>
      <c r="F10" s="13" t="s">
        <v>27</v>
      </c>
      <c r="G10" s="13" t="s">
        <v>28</v>
      </c>
      <c r="H10" s="17" t="s">
        <v>29</v>
      </c>
      <c r="I10" s="19">
        <v>23</v>
      </c>
    </row>
    <row r="11" spans="1:10" ht="22.5" hidden="1">
      <c r="A11" s="24" t="s">
        <v>246</v>
      </c>
      <c r="B11" s="6" t="s">
        <v>247</v>
      </c>
      <c r="C11" s="25"/>
      <c r="D11" s="7" t="s">
        <v>31</v>
      </c>
      <c r="E11" s="26">
        <v>783669022.50999999</v>
      </c>
      <c r="F11" s="14">
        <v>243396160.5</v>
      </c>
      <c r="G11" s="26">
        <v>185614992.65000001</v>
      </c>
      <c r="H11" s="18">
        <v>52923415.920000002</v>
      </c>
      <c r="I11" s="27" t="e">
        <f>#REF!/#REF!*100</f>
        <v>#REF!</v>
      </c>
    </row>
    <row r="12" spans="1:10" s="23" customFormat="1" ht="31.5">
      <c r="A12" s="85" t="s">
        <v>248</v>
      </c>
      <c r="B12" s="28" t="s">
        <v>247</v>
      </c>
      <c r="C12" s="37" t="s">
        <v>1060</v>
      </c>
      <c r="D12" s="29" t="s">
        <v>249</v>
      </c>
      <c r="E12" s="39">
        <v>38541989.380000003</v>
      </c>
      <c r="F12" s="30">
        <v>42671580</v>
      </c>
      <c r="G12" s="39">
        <v>7947715.8799999999</v>
      </c>
      <c r="H12" s="31">
        <v>10341176.539999999</v>
      </c>
      <c r="I12" s="41">
        <f>G12/E12*100</f>
        <v>20.620928000473647</v>
      </c>
    </row>
    <row r="13" spans="1:10" ht="62.25" customHeight="1">
      <c r="A13" s="86" t="s">
        <v>250</v>
      </c>
      <c r="B13" s="28" t="s">
        <v>247</v>
      </c>
      <c r="C13" s="38" t="s">
        <v>1061</v>
      </c>
      <c r="D13" s="29" t="s">
        <v>251</v>
      </c>
      <c r="E13" s="40">
        <v>1207200</v>
      </c>
      <c r="F13" s="30">
        <v>10204600</v>
      </c>
      <c r="G13" s="40">
        <v>225428.49</v>
      </c>
      <c r="H13" s="31">
        <v>2323456.0699999998</v>
      </c>
      <c r="I13" s="42">
        <f>G13/E13*100</f>
        <v>18.673665506958251</v>
      </c>
    </row>
    <row r="14" spans="1:10" ht="68.25" hidden="1" customHeight="1">
      <c r="A14" s="99" t="s">
        <v>252</v>
      </c>
      <c r="B14" s="6" t="s">
        <v>247</v>
      </c>
      <c r="C14" s="34"/>
      <c r="D14" s="7" t="s">
        <v>253</v>
      </c>
      <c r="E14" s="40">
        <v>1207200</v>
      </c>
      <c r="F14" s="14">
        <v>10204600</v>
      </c>
      <c r="G14" s="40">
        <v>225428.49</v>
      </c>
      <c r="H14" s="18">
        <v>2323456.0699999998</v>
      </c>
      <c r="I14" s="42">
        <f t="shared" ref="I14:I20" si="0">G14/E14*100</f>
        <v>18.673665506958251</v>
      </c>
    </row>
    <row r="15" spans="1:10" ht="79.5" hidden="1" customHeight="1">
      <c r="A15" s="49" t="s">
        <v>254</v>
      </c>
      <c r="B15" s="6" t="s">
        <v>247</v>
      </c>
      <c r="C15" s="21"/>
      <c r="D15" s="7" t="s">
        <v>255</v>
      </c>
      <c r="E15" s="40">
        <v>1207200</v>
      </c>
      <c r="F15" s="14">
        <v>10204600</v>
      </c>
      <c r="G15" s="40">
        <v>225428.49</v>
      </c>
      <c r="H15" s="18">
        <v>2323456.0699999998</v>
      </c>
      <c r="I15" s="42">
        <f t="shared" si="0"/>
        <v>18.673665506958251</v>
      </c>
    </row>
    <row r="16" spans="1:10" ht="79.5" hidden="1" customHeight="1">
      <c r="A16" s="49" t="s">
        <v>1208</v>
      </c>
      <c r="B16" s="6" t="s">
        <v>247</v>
      </c>
      <c r="C16" s="21"/>
      <c r="D16" s="7" t="s">
        <v>257</v>
      </c>
      <c r="E16" s="14">
        <v>927200</v>
      </c>
      <c r="F16" s="14">
        <v>10204600</v>
      </c>
      <c r="G16" s="14">
        <v>166645.54999999999</v>
      </c>
      <c r="H16" s="18">
        <v>2323456.0699999998</v>
      </c>
      <c r="I16" s="42">
        <f t="shared" si="0"/>
        <v>17.972988567730802</v>
      </c>
    </row>
    <row r="17" spans="1:9" ht="79.5" hidden="1" customHeight="1">
      <c r="A17" s="49" t="s">
        <v>1209</v>
      </c>
      <c r="B17" s="6"/>
      <c r="C17" s="21"/>
      <c r="D17" s="7"/>
      <c r="E17" s="14">
        <v>280000</v>
      </c>
      <c r="F17" s="14"/>
      <c r="G17" s="14">
        <v>58782.94</v>
      </c>
      <c r="H17" s="18"/>
      <c r="I17" s="42">
        <f t="shared" si="0"/>
        <v>20.993907142857143</v>
      </c>
    </row>
    <row r="18" spans="1:9" ht="68.25" hidden="1" customHeight="1">
      <c r="A18" s="5" t="s">
        <v>258</v>
      </c>
      <c r="B18" s="6" t="s">
        <v>247</v>
      </c>
      <c r="C18" s="21"/>
      <c r="D18" s="7" t="s">
        <v>259</v>
      </c>
      <c r="E18" s="14">
        <v>0</v>
      </c>
      <c r="F18" s="14">
        <v>10204600</v>
      </c>
      <c r="G18" s="14">
        <v>0</v>
      </c>
      <c r="H18" s="18">
        <v>2323456.0699999998</v>
      </c>
      <c r="I18" s="42" t="e">
        <f t="shared" si="0"/>
        <v>#DIV/0!</v>
      </c>
    </row>
    <row r="19" spans="1:9" ht="15.75" hidden="1" customHeight="1">
      <c r="A19" s="5" t="s">
        <v>260</v>
      </c>
      <c r="B19" s="6" t="s">
        <v>247</v>
      </c>
      <c r="C19" s="21"/>
      <c r="D19" s="7" t="s">
        <v>261</v>
      </c>
      <c r="E19" s="14">
        <v>0</v>
      </c>
      <c r="F19" s="14">
        <v>10204600</v>
      </c>
      <c r="G19" s="14">
        <v>0</v>
      </c>
      <c r="H19" s="18">
        <v>2323456.0699999998</v>
      </c>
      <c r="I19" s="42" t="e">
        <f t="shared" si="0"/>
        <v>#DIV/0!</v>
      </c>
    </row>
    <row r="20" spans="1:9" ht="80.25" hidden="1" customHeight="1">
      <c r="A20" s="5" t="s">
        <v>262</v>
      </c>
      <c r="B20" s="6" t="s">
        <v>247</v>
      </c>
      <c r="C20" s="21"/>
      <c r="D20" s="7" t="s">
        <v>263</v>
      </c>
      <c r="E20" s="14">
        <v>0</v>
      </c>
      <c r="F20" s="14">
        <v>7863500</v>
      </c>
      <c r="G20" s="14">
        <v>0</v>
      </c>
      <c r="H20" s="18">
        <v>1809379.61</v>
      </c>
      <c r="I20" s="42" t="e">
        <f t="shared" si="0"/>
        <v>#DIV/0!</v>
      </c>
    </row>
    <row r="21" spans="1:9" ht="52.5" hidden="1" customHeight="1">
      <c r="A21" s="24" t="s">
        <v>264</v>
      </c>
      <c r="B21" s="6" t="s">
        <v>247</v>
      </c>
      <c r="C21" s="25"/>
      <c r="D21" s="7" t="s">
        <v>265</v>
      </c>
      <c r="E21" s="26">
        <v>0</v>
      </c>
      <c r="F21" s="14">
        <v>2341100</v>
      </c>
      <c r="G21" s="26">
        <v>0</v>
      </c>
      <c r="H21" s="18">
        <v>514076.46</v>
      </c>
      <c r="I21" s="27" t="e">
        <f>#REF!/#REF!*100</f>
        <v>#REF!</v>
      </c>
    </row>
    <row r="22" spans="1:9" ht="80.25" customHeight="1">
      <c r="A22" s="86" t="s">
        <v>266</v>
      </c>
      <c r="B22" s="28" t="s">
        <v>247</v>
      </c>
      <c r="C22" s="38" t="s">
        <v>1062</v>
      </c>
      <c r="D22" s="29" t="s">
        <v>267</v>
      </c>
      <c r="E22" s="40">
        <v>150000</v>
      </c>
      <c r="F22" s="30">
        <v>100000</v>
      </c>
      <c r="G22" s="40">
        <v>4020</v>
      </c>
      <c r="H22" s="31">
        <v>29150.799999999999</v>
      </c>
      <c r="I22" s="42">
        <f>G22/E22*100</f>
        <v>2.68</v>
      </c>
    </row>
    <row r="23" spans="1:9" ht="63.75" hidden="1" customHeight="1">
      <c r="A23" s="100" t="s">
        <v>268</v>
      </c>
      <c r="B23" s="6" t="s">
        <v>247</v>
      </c>
      <c r="C23" s="102"/>
      <c r="D23" s="7" t="s">
        <v>269</v>
      </c>
      <c r="E23" s="104">
        <v>150000</v>
      </c>
      <c r="F23" s="14">
        <v>82365</v>
      </c>
      <c r="G23" s="104">
        <v>4020</v>
      </c>
      <c r="H23" s="18">
        <v>11515.8</v>
      </c>
      <c r="I23" s="105">
        <f t="shared" ref="I23:I29" si="1">G23/E23*100</f>
        <v>2.68</v>
      </c>
    </row>
    <row r="24" spans="1:9" ht="54.75" hidden="1" customHeight="1">
      <c r="A24" s="101" t="s">
        <v>270</v>
      </c>
      <c r="B24" s="6" t="s">
        <v>247</v>
      </c>
      <c r="C24" s="103"/>
      <c r="D24" s="7" t="s">
        <v>271</v>
      </c>
      <c r="E24" s="104">
        <v>150000</v>
      </c>
      <c r="F24" s="14">
        <v>82365</v>
      </c>
      <c r="G24" s="104">
        <v>4020</v>
      </c>
      <c r="H24" s="18">
        <v>11515.8</v>
      </c>
      <c r="I24" s="105">
        <f t="shared" si="1"/>
        <v>2.68</v>
      </c>
    </row>
    <row r="25" spans="1:9" ht="59.25" hidden="1" customHeight="1">
      <c r="A25" s="101" t="s">
        <v>272</v>
      </c>
      <c r="B25" s="6" t="s">
        <v>247</v>
      </c>
      <c r="C25" s="103"/>
      <c r="D25" s="7" t="s">
        <v>273</v>
      </c>
      <c r="E25" s="104">
        <v>150000</v>
      </c>
      <c r="F25" s="14">
        <v>82365</v>
      </c>
      <c r="G25" s="104">
        <v>4020</v>
      </c>
      <c r="H25" s="18">
        <v>11515.8</v>
      </c>
      <c r="I25" s="105">
        <f t="shared" si="1"/>
        <v>2.68</v>
      </c>
    </row>
    <row r="26" spans="1:9" ht="72.75" hidden="1" customHeight="1">
      <c r="A26" s="5" t="s">
        <v>258</v>
      </c>
      <c r="B26" s="6" t="s">
        <v>247</v>
      </c>
      <c r="C26" s="21"/>
      <c r="D26" s="7" t="s">
        <v>274</v>
      </c>
      <c r="E26" s="14"/>
      <c r="F26" s="14">
        <v>82365</v>
      </c>
      <c r="G26" s="14">
        <v>0</v>
      </c>
      <c r="H26" s="18">
        <v>11515.8</v>
      </c>
      <c r="I26" s="42" t="e">
        <f t="shared" si="1"/>
        <v>#DIV/0!</v>
      </c>
    </row>
    <row r="27" spans="1:9" ht="72.75" hidden="1" customHeight="1">
      <c r="A27" s="5" t="s">
        <v>275</v>
      </c>
      <c r="B27" s="6" t="s">
        <v>247</v>
      </c>
      <c r="C27" s="21"/>
      <c r="D27" s="7" t="s">
        <v>276</v>
      </c>
      <c r="E27" s="14"/>
      <c r="F27" s="14">
        <v>62365</v>
      </c>
      <c r="G27" s="14">
        <v>0</v>
      </c>
      <c r="H27" s="18">
        <v>11515.8</v>
      </c>
      <c r="I27" s="42" t="e">
        <f t="shared" si="1"/>
        <v>#DIV/0!</v>
      </c>
    </row>
    <row r="28" spans="1:9" ht="53.25" hidden="1" customHeight="1">
      <c r="A28" s="5" t="s">
        <v>277</v>
      </c>
      <c r="B28" s="6" t="s">
        <v>247</v>
      </c>
      <c r="C28" s="21"/>
      <c r="D28" s="7" t="s">
        <v>278</v>
      </c>
      <c r="E28" s="14"/>
      <c r="F28" s="14">
        <v>62365</v>
      </c>
      <c r="G28" s="14">
        <v>0</v>
      </c>
      <c r="H28" s="18">
        <v>11515.8</v>
      </c>
      <c r="I28" s="42" t="e">
        <f t="shared" si="1"/>
        <v>#DIV/0!</v>
      </c>
    </row>
    <row r="29" spans="1:9" ht="30" hidden="1" customHeight="1">
      <c r="A29" s="5" t="s">
        <v>279</v>
      </c>
      <c r="B29" s="6" t="s">
        <v>247</v>
      </c>
      <c r="C29" s="21"/>
      <c r="D29" s="7" t="s">
        <v>280</v>
      </c>
      <c r="E29" s="14">
        <v>0</v>
      </c>
      <c r="F29" s="14">
        <v>20000</v>
      </c>
      <c r="G29" s="14">
        <v>0</v>
      </c>
      <c r="H29" s="18">
        <v>0</v>
      </c>
      <c r="I29" s="42" t="e">
        <f t="shared" si="1"/>
        <v>#DIV/0!</v>
      </c>
    </row>
    <row r="30" spans="1:9" ht="50.25" hidden="1" customHeight="1">
      <c r="A30" s="5" t="s">
        <v>281</v>
      </c>
      <c r="B30" s="6" t="s">
        <v>247</v>
      </c>
      <c r="C30" s="21"/>
      <c r="D30" s="7" t="s">
        <v>282</v>
      </c>
      <c r="E30" s="14"/>
      <c r="F30" s="14">
        <v>0</v>
      </c>
      <c r="G30" s="14">
        <v>0</v>
      </c>
      <c r="H30" s="18">
        <v>0</v>
      </c>
      <c r="I30" s="20" t="e">
        <f>#REF!/#REF!*100</f>
        <v>#REF!</v>
      </c>
    </row>
    <row r="31" spans="1:9" ht="51.75" hidden="1" customHeight="1">
      <c r="A31" s="5" t="s">
        <v>283</v>
      </c>
      <c r="B31" s="6" t="s">
        <v>247</v>
      </c>
      <c r="C31" s="21"/>
      <c r="D31" s="7" t="s">
        <v>284</v>
      </c>
      <c r="E31" s="14"/>
      <c r="F31" s="14">
        <v>0</v>
      </c>
      <c r="G31" s="14">
        <v>0</v>
      </c>
      <c r="H31" s="18">
        <v>0</v>
      </c>
      <c r="I31" s="20" t="e">
        <f>#REF!/#REF!*100</f>
        <v>#REF!</v>
      </c>
    </row>
    <row r="32" spans="1:9" ht="51" hidden="1" customHeight="1">
      <c r="A32" s="5" t="s">
        <v>285</v>
      </c>
      <c r="B32" s="6" t="s">
        <v>247</v>
      </c>
      <c r="C32" s="21"/>
      <c r="D32" s="7" t="s">
        <v>286</v>
      </c>
      <c r="E32" s="14"/>
      <c r="F32" s="14">
        <v>0</v>
      </c>
      <c r="G32" s="14">
        <v>0</v>
      </c>
      <c r="H32" s="18">
        <v>0</v>
      </c>
      <c r="I32" s="20" t="e">
        <f>#REF!/#REF!*100</f>
        <v>#REF!</v>
      </c>
    </row>
    <row r="33" spans="1:9" ht="38.25" hidden="1" customHeight="1">
      <c r="A33" s="5" t="s">
        <v>287</v>
      </c>
      <c r="B33" s="6" t="s">
        <v>247</v>
      </c>
      <c r="C33" s="21"/>
      <c r="D33" s="7" t="s">
        <v>288</v>
      </c>
      <c r="E33" s="14">
        <v>0</v>
      </c>
      <c r="F33" s="14">
        <v>17635</v>
      </c>
      <c r="G33" s="14">
        <v>0</v>
      </c>
      <c r="H33" s="18">
        <v>17635</v>
      </c>
      <c r="I33" s="20" t="e">
        <f>#REF!/#REF!*100</f>
        <v>#REF!</v>
      </c>
    </row>
    <row r="34" spans="1:9" ht="60.75" hidden="1" customHeight="1">
      <c r="A34" s="5" t="s">
        <v>289</v>
      </c>
      <c r="B34" s="6" t="s">
        <v>247</v>
      </c>
      <c r="C34" s="21"/>
      <c r="D34" s="7" t="s">
        <v>290</v>
      </c>
      <c r="E34" s="14">
        <v>0</v>
      </c>
      <c r="F34" s="14">
        <v>17635</v>
      </c>
      <c r="G34" s="14">
        <v>0</v>
      </c>
      <c r="H34" s="18">
        <v>17635</v>
      </c>
      <c r="I34" s="20" t="e">
        <f>#REF!/#REF!*100</f>
        <v>#REF!</v>
      </c>
    </row>
    <row r="35" spans="1:9" ht="34.5" hidden="1" customHeight="1">
      <c r="A35" s="5" t="s">
        <v>291</v>
      </c>
      <c r="B35" s="6" t="s">
        <v>247</v>
      </c>
      <c r="C35" s="21"/>
      <c r="D35" s="7" t="s">
        <v>292</v>
      </c>
      <c r="E35" s="14">
        <v>0</v>
      </c>
      <c r="F35" s="14">
        <v>17635</v>
      </c>
      <c r="G35" s="14">
        <v>0</v>
      </c>
      <c r="H35" s="18">
        <v>17635</v>
      </c>
      <c r="I35" s="20" t="e">
        <f>#REF!/#REF!*100</f>
        <v>#REF!</v>
      </c>
    </row>
    <row r="36" spans="1:9" ht="44.25" hidden="1" customHeight="1">
      <c r="A36" s="5" t="s">
        <v>258</v>
      </c>
      <c r="B36" s="6" t="s">
        <v>247</v>
      </c>
      <c r="C36" s="21"/>
      <c r="D36" s="7" t="s">
        <v>293</v>
      </c>
      <c r="E36" s="14">
        <v>0</v>
      </c>
      <c r="F36" s="14">
        <v>17635</v>
      </c>
      <c r="G36" s="14">
        <v>0</v>
      </c>
      <c r="H36" s="18">
        <v>17635</v>
      </c>
      <c r="I36" s="20" t="e">
        <f>#REF!/#REF!*100</f>
        <v>#REF!</v>
      </c>
    </row>
    <row r="37" spans="1:9" ht="0.75" hidden="1" customHeight="1">
      <c r="A37" s="24" t="s">
        <v>279</v>
      </c>
      <c r="B37" s="6" t="s">
        <v>247</v>
      </c>
      <c r="C37" s="25"/>
      <c r="D37" s="7" t="s">
        <v>294</v>
      </c>
      <c r="E37" s="26">
        <v>0</v>
      </c>
      <c r="F37" s="14">
        <v>17635</v>
      </c>
      <c r="G37" s="26">
        <v>0</v>
      </c>
      <c r="H37" s="18">
        <v>17635</v>
      </c>
      <c r="I37" s="27" t="e">
        <f>#REF!/#REF!*100</f>
        <v>#REF!</v>
      </c>
    </row>
    <row r="38" spans="1:9" ht="66" customHeight="1">
      <c r="A38" s="86" t="s">
        <v>295</v>
      </c>
      <c r="B38" s="28" t="s">
        <v>247</v>
      </c>
      <c r="C38" s="38" t="s">
        <v>1063</v>
      </c>
      <c r="D38" s="29" t="s">
        <v>296</v>
      </c>
      <c r="E38" s="40">
        <v>26970189.379999999</v>
      </c>
      <c r="F38" s="30">
        <v>32066980</v>
      </c>
      <c r="G38" s="40">
        <v>5656819.0599999996</v>
      </c>
      <c r="H38" s="31">
        <v>7969369.6699999999</v>
      </c>
      <c r="I38" s="42">
        <f>G38/E38*100</f>
        <v>20.974339409699759</v>
      </c>
    </row>
    <row r="39" spans="1:9" ht="0.75" customHeight="1">
      <c r="A39" s="99" t="s">
        <v>252</v>
      </c>
      <c r="B39" s="6" t="s">
        <v>247</v>
      </c>
      <c r="C39" s="110"/>
      <c r="D39" s="7" t="s">
        <v>297</v>
      </c>
      <c r="E39" s="112">
        <v>19860600</v>
      </c>
      <c r="F39" s="14">
        <v>22178732</v>
      </c>
      <c r="G39" s="112">
        <v>4280760.05</v>
      </c>
      <c r="H39" s="18">
        <v>5159491.43</v>
      </c>
      <c r="I39" s="42">
        <f>G39/E39*100</f>
        <v>21.554031852008499</v>
      </c>
    </row>
    <row r="40" spans="1:9" ht="36" hidden="1" customHeight="1">
      <c r="A40" s="49" t="s">
        <v>254</v>
      </c>
      <c r="B40" s="6" t="s">
        <v>247</v>
      </c>
      <c r="C40" s="111"/>
      <c r="D40" s="7" t="s">
        <v>298</v>
      </c>
      <c r="E40" s="112">
        <v>19860600</v>
      </c>
      <c r="F40" s="14">
        <v>22178732</v>
      </c>
      <c r="G40" s="112">
        <v>4280760.05</v>
      </c>
      <c r="H40" s="18">
        <v>5159491.43</v>
      </c>
      <c r="I40" s="42">
        <f t="shared" ref="I40:I42" si="2">G40/E40*100</f>
        <v>21.554031852008499</v>
      </c>
    </row>
    <row r="41" spans="1:9" ht="47.25" hidden="1" customHeight="1">
      <c r="A41" s="49" t="s">
        <v>256</v>
      </c>
      <c r="B41" s="6" t="s">
        <v>247</v>
      </c>
      <c r="C41" s="111"/>
      <c r="D41" s="7" t="s">
        <v>299</v>
      </c>
      <c r="E41" s="52">
        <v>15253900</v>
      </c>
      <c r="F41" s="14">
        <v>22177332</v>
      </c>
      <c r="G41" s="52">
        <v>3185293.65</v>
      </c>
      <c r="H41" s="18">
        <v>5159261.43</v>
      </c>
      <c r="I41" s="42">
        <f t="shared" si="2"/>
        <v>20.881831203823285</v>
      </c>
    </row>
    <row r="42" spans="1:9" ht="2.25" hidden="1" customHeight="1">
      <c r="A42" s="49" t="s">
        <v>258</v>
      </c>
      <c r="B42" s="6" t="s">
        <v>247</v>
      </c>
      <c r="C42" s="111"/>
      <c r="D42" s="7" t="s">
        <v>300</v>
      </c>
      <c r="E42" s="52">
        <v>0</v>
      </c>
      <c r="F42" s="14">
        <v>22177332</v>
      </c>
      <c r="G42" s="52">
        <v>0</v>
      </c>
      <c r="H42" s="18">
        <v>5159261.43</v>
      </c>
      <c r="I42" s="42" t="e">
        <f t="shared" si="2"/>
        <v>#DIV/0!</v>
      </c>
    </row>
    <row r="43" spans="1:9" ht="24.75" hidden="1" customHeight="1">
      <c r="A43" s="5" t="s">
        <v>260</v>
      </c>
      <c r="B43" s="6" t="s">
        <v>247</v>
      </c>
      <c r="C43" s="21"/>
      <c r="D43" s="7" t="s">
        <v>301</v>
      </c>
      <c r="E43" s="14">
        <v>0</v>
      </c>
      <c r="F43" s="14">
        <v>22177332</v>
      </c>
      <c r="G43" s="14">
        <v>4383892.5199999996</v>
      </c>
      <c r="H43" s="18">
        <v>5159261.43</v>
      </c>
      <c r="I43" s="20" t="e">
        <f>#REF!/#REF!*100</f>
        <v>#REF!</v>
      </c>
    </row>
    <row r="44" spans="1:9" ht="17.25" hidden="1" customHeight="1">
      <c r="A44" s="5" t="s">
        <v>262</v>
      </c>
      <c r="B44" s="6" t="s">
        <v>247</v>
      </c>
      <c r="C44" s="21"/>
      <c r="D44" s="7" t="s">
        <v>302</v>
      </c>
      <c r="E44" s="14">
        <v>0</v>
      </c>
      <c r="F44" s="14">
        <v>17044129</v>
      </c>
      <c r="G44" s="14">
        <v>0</v>
      </c>
      <c r="H44" s="18">
        <v>3979427.54</v>
      </c>
      <c r="I44" s="20" t="e">
        <f>#REF!/#REF!*100</f>
        <v>#REF!</v>
      </c>
    </row>
    <row r="45" spans="1:9" ht="24" hidden="1" customHeight="1">
      <c r="A45" s="5" t="s">
        <v>264</v>
      </c>
      <c r="B45" s="6" t="s">
        <v>247</v>
      </c>
      <c r="C45" s="21"/>
      <c r="D45" s="7" t="s">
        <v>303</v>
      </c>
      <c r="E45" s="14">
        <v>0</v>
      </c>
      <c r="F45" s="14">
        <v>5133203</v>
      </c>
      <c r="G45" s="14">
        <v>0</v>
      </c>
      <c r="H45" s="18">
        <v>1179833.8899999999</v>
      </c>
      <c r="I45" s="20" t="e">
        <f>#REF!/#REF!*100</f>
        <v>#REF!</v>
      </c>
    </row>
    <row r="46" spans="1:9" ht="14.25" hidden="1" customHeight="1">
      <c r="A46" s="5" t="s">
        <v>304</v>
      </c>
      <c r="B46" s="6" t="s">
        <v>247</v>
      </c>
      <c r="C46" s="21"/>
      <c r="D46" s="7" t="s">
        <v>305</v>
      </c>
      <c r="E46" s="14">
        <v>0</v>
      </c>
      <c r="F46" s="14">
        <v>1400</v>
      </c>
      <c r="G46" s="14">
        <v>0</v>
      </c>
      <c r="H46" s="18">
        <v>230</v>
      </c>
      <c r="I46" s="20" t="e">
        <f>#REF!/#REF!*100</f>
        <v>#REF!</v>
      </c>
    </row>
    <row r="47" spans="1:9" ht="25.5" hidden="1" customHeight="1">
      <c r="A47" s="5" t="s">
        <v>258</v>
      </c>
      <c r="B47" s="6" t="s">
        <v>247</v>
      </c>
      <c r="C47" s="21"/>
      <c r="D47" s="7" t="s">
        <v>306</v>
      </c>
      <c r="E47" s="14">
        <v>0</v>
      </c>
      <c r="F47" s="14">
        <v>1400</v>
      </c>
      <c r="G47" s="14">
        <v>0</v>
      </c>
      <c r="H47" s="18">
        <v>230</v>
      </c>
      <c r="I47" s="20" t="e">
        <f>#REF!/#REF!*100</f>
        <v>#REF!</v>
      </c>
    </row>
    <row r="48" spans="1:9" ht="27.75" hidden="1" customHeight="1">
      <c r="A48" s="5" t="s">
        <v>260</v>
      </c>
      <c r="B48" s="6" t="s">
        <v>247</v>
      </c>
      <c r="C48" s="21"/>
      <c r="D48" s="7" t="s">
        <v>307</v>
      </c>
      <c r="E48" s="14">
        <v>0</v>
      </c>
      <c r="F48" s="14">
        <v>1400</v>
      </c>
      <c r="G48" s="14">
        <v>0</v>
      </c>
      <c r="H48" s="18">
        <v>230</v>
      </c>
      <c r="I48" s="20" t="e">
        <f>#REF!/#REF!*100</f>
        <v>#REF!</v>
      </c>
    </row>
    <row r="49" spans="1:9" ht="22.5" hidden="1" customHeight="1">
      <c r="A49" s="5" t="s">
        <v>308</v>
      </c>
      <c r="B49" s="6" t="s">
        <v>247</v>
      </c>
      <c r="C49" s="21"/>
      <c r="D49" s="7" t="s">
        <v>309</v>
      </c>
      <c r="E49" s="14">
        <v>0</v>
      </c>
      <c r="F49" s="14">
        <v>1400</v>
      </c>
      <c r="G49" s="14">
        <v>0</v>
      </c>
      <c r="H49" s="18">
        <v>230</v>
      </c>
      <c r="I49" s="20" t="e">
        <f>#REF!/#REF!*100</f>
        <v>#REF!</v>
      </c>
    </row>
    <row r="50" spans="1:9" ht="24" hidden="1" customHeight="1">
      <c r="A50" s="5" t="s">
        <v>310</v>
      </c>
      <c r="B50" s="6" t="s">
        <v>247</v>
      </c>
      <c r="C50" s="21"/>
      <c r="D50" s="7" t="s">
        <v>311</v>
      </c>
      <c r="E50" s="14">
        <v>0</v>
      </c>
      <c r="F50" s="14">
        <v>0</v>
      </c>
      <c r="G50" s="14">
        <v>0</v>
      </c>
      <c r="H50" s="18">
        <v>0</v>
      </c>
      <c r="I50" s="20" t="e">
        <f>#REF!/#REF!*100</f>
        <v>#REF!</v>
      </c>
    </row>
    <row r="51" spans="1:9" ht="21.75" hidden="1" customHeight="1">
      <c r="A51" s="49" t="s">
        <v>1209</v>
      </c>
      <c r="B51" s="6" t="s">
        <v>247</v>
      </c>
      <c r="C51" s="111"/>
      <c r="D51" s="7" t="s">
        <v>313</v>
      </c>
      <c r="E51" s="52">
        <v>4606700</v>
      </c>
      <c r="F51" s="14">
        <v>0</v>
      </c>
      <c r="G51" s="52">
        <v>1095466.3999999999</v>
      </c>
      <c r="H51" s="18">
        <v>0</v>
      </c>
      <c r="I51" s="42">
        <f t="shared" ref="I51:I55" si="3">G51/E51*100</f>
        <v>23.779851086461022</v>
      </c>
    </row>
    <row r="52" spans="1:9" ht="23.25" hidden="1" customHeight="1">
      <c r="A52" s="49" t="s">
        <v>1210</v>
      </c>
      <c r="B52" s="6" t="s">
        <v>247</v>
      </c>
      <c r="C52" s="111"/>
      <c r="D52" s="7" t="s">
        <v>314</v>
      </c>
      <c r="E52" s="52">
        <v>6896689.3799999999</v>
      </c>
      <c r="F52" s="14">
        <v>9276098</v>
      </c>
      <c r="G52" s="52">
        <v>1255607.01</v>
      </c>
      <c r="H52" s="18">
        <v>2643280.37</v>
      </c>
      <c r="I52" s="42">
        <f t="shared" si="3"/>
        <v>18.205938252651883</v>
      </c>
    </row>
    <row r="53" spans="1:9" ht="42.75" hidden="1" customHeight="1">
      <c r="A53" s="49" t="s">
        <v>270</v>
      </c>
      <c r="B53" s="6" t="s">
        <v>247</v>
      </c>
      <c r="C53" s="111"/>
      <c r="D53" s="7" t="s">
        <v>315</v>
      </c>
      <c r="E53" s="52">
        <v>6896689.3799999999</v>
      </c>
      <c r="F53" s="14">
        <v>9276098</v>
      </c>
      <c r="G53" s="52">
        <v>1255607.01</v>
      </c>
      <c r="H53" s="18">
        <v>2643280.37</v>
      </c>
      <c r="I53" s="42">
        <f t="shared" si="3"/>
        <v>18.205938252651883</v>
      </c>
    </row>
    <row r="54" spans="1:9" ht="42.75" hidden="1" customHeight="1">
      <c r="A54" s="49" t="s">
        <v>1211</v>
      </c>
      <c r="B54" s="6"/>
      <c r="C54" s="111"/>
      <c r="D54" s="7"/>
      <c r="E54" s="52">
        <v>819000</v>
      </c>
      <c r="F54" s="14"/>
      <c r="G54" s="52">
        <v>215712.88</v>
      </c>
      <c r="H54" s="18"/>
      <c r="I54" s="42">
        <f t="shared" si="3"/>
        <v>26.338568986568987</v>
      </c>
    </row>
    <row r="55" spans="1:9" ht="34.5" hidden="1" customHeight="1">
      <c r="A55" s="49" t="s">
        <v>272</v>
      </c>
      <c r="B55" s="6" t="s">
        <v>247</v>
      </c>
      <c r="C55" s="111"/>
      <c r="D55" s="7" t="s">
        <v>316</v>
      </c>
      <c r="E55" s="52">
        <v>6077689.3799999999</v>
      </c>
      <c r="F55" s="14">
        <v>9276098</v>
      </c>
      <c r="G55" s="52">
        <v>1039894.13</v>
      </c>
      <c r="H55" s="18">
        <v>2643280.37</v>
      </c>
      <c r="I55" s="42">
        <f t="shared" si="3"/>
        <v>17.110024303347995</v>
      </c>
    </row>
    <row r="56" spans="1:9" ht="3" hidden="1" customHeight="1">
      <c r="A56" s="5" t="s">
        <v>258</v>
      </c>
      <c r="B56" s="6" t="s">
        <v>247</v>
      </c>
      <c r="C56" s="21"/>
      <c r="D56" s="7" t="s">
        <v>317</v>
      </c>
      <c r="E56" s="14">
        <v>0</v>
      </c>
      <c r="F56" s="14">
        <v>6031597</v>
      </c>
      <c r="G56" s="14">
        <v>0</v>
      </c>
      <c r="H56" s="18">
        <v>1931326.95</v>
      </c>
      <c r="I56" s="20" t="e">
        <f>#REF!/#REF!*100</f>
        <v>#REF!</v>
      </c>
    </row>
    <row r="57" spans="1:9" ht="20.25" hidden="1" customHeight="1">
      <c r="A57" s="5" t="s">
        <v>275</v>
      </c>
      <c r="B57" s="6" t="s">
        <v>247</v>
      </c>
      <c r="C57" s="21"/>
      <c r="D57" s="7" t="s">
        <v>318</v>
      </c>
      <c r="E57" s="14">
        <v>0</v>
      </c>
      <c r="F57" s="14">
        <v>5951694</v>
      </c>
      <c r="G57" s="14">
        <v>0</v>
      </c>
      <c r="H57" s="18">
        <v>1899787.95</v>
      </c>
      <c r="I57" s="20" t="e">
        <f>#REF!/#REF!*100</f>
        <v>#REF!</v>
      </c>
    </row>
    <row r="58" spans="1:9" ht="24.75" hidden="1" customHeight="1">
      <c r="A58" s="5" t="s">
        <v>319</v>
      </c>
      <c r="B58" s="6" t="s">
        <v>247</v>
      </c>
      <c r="C58" s="21"/>
      <c r="D58" s="7" t="s">
        <v>320</v>
      </c>
      <c r="E58" s="14">
        <v>0</v>
      </c>
      <c r="F58" s="14">
        <v>1067962</v>
      </c>
      <c r="G58" s="14">
        <v>0</v>
      </c>
      <c r="H58" s="18">
        <v>257303.41</v>
      </c>
      <c r="I58" s="20" t="e">
        <f>#REF!/#REF!*100</f>
        <v>#REF!</v>
      </c>
    </row>
    <row r="59" spans="1:9" ht="24.75" hidden="1" customHeight="1">
      <c r="A59" s="5" t="s">
        <v>321</v>
      </c>
      <c r="B59" s="6" t="s">
        <v>247</v>
      </c>
      <c r="C59" s="21"/>
      <c r="D59" s="7" t="s">
        <v>322</v>
      </c>
      <c r="E59" s="14">
        <v>0</v>
      </c>
      <c r="F59" s="14">
        <v>92980</v>
      </c>
      <c r="G59" s="14">
        <v>0</v>
      </c>
      <c r="H59" s="18">
        <v>11000</v>
      </c>
      <c r="I59" s="20" t="e">
        <f>#REF!/#REF!*100</f>
        <v>#REF!</v>
      </c>
    </row>
    <row r="60" spans="1:9" ht="43.5" hidden="1" customHeight="1">
      <c r="A60" s="5" t="s">
        <v>323</v>
      </c>
      <c r="B60" s="6" t="s">
        <v>247</v>
      </c>
      <c r="C60" s="21"/>
      <c r="D60" s="7" t="s">
        <v>324</v>
      </c>
      <c r="E60" s="14">
        <v>0</v>
      </c>
      <c r="F60" s="14">
        <v>1421952</v>
      </c>
      <c r="G60" s="14">
        <v>0</v>
      </c>
      <c r="H60" s="18">
        <v>578908.43999999994</v>
      </c>
      <c r="I60" s="20" t="e">
        <f>#REF!/#REF!*100</f>
        <v>#REF!</v>
      </c>
    </row>
    <row r="61" spans="1:9" ht="52.5" hidden="1" customHeight="1">
      <c r="A61" s="5" t="s">
        <v>325</v>
      </c>
      <c r="B61" s="6" t="s">
        <v>247</v>
      </c>
      <c r="C61" s="21"/>
      <c r="D61" s="7" t="s">
        <v>326</v>
      </c>
      <c r="E61" s="14">
        <v>0</v>
      </c>
      <c r="F61" s="14">
        <v>18000</v>
      </c>
      <c r="G61" s="14">
        <v>0</v>
      </c>
      <c r="H61" s="18">
        <v>5000</v>
      </c>
      <c r="I61" s="20" t="e">
        <f>#REF!/#REF!*100</f>
        <v>#REF!</v>
      </c>
    </row>
    <row r="62" spans="1:9" ht="51" hidden="1" customHeight="1">
      <c r="A62" s="5" t="s">
        <v>327</v>
      </c>
      <c r="B62" s="6" t="s">
        <v>247</v>
      </c>
      <c r="C62" s="21"/>
      <c r="D62" s="7" t="s">
        <v>328</v>
      </c>
      <c r="E62" s="14">
        <v>0</v>
      </c>
      <c r="F62" s="14">
        <v>685084</v>
      </c>
      <c r="G62" s="14">
        <v>0</v>
      </c>
      <c r="H62" s="18">
        <v>101615.74</v>
      </c>
      <c r="I62" s="20" t="e">
        <f>#REF!/#REF!*100</f>
        <v>#REF!</v>
      </c>
    </row>
    <row r="63" spans="1:9" ht="29.25" hidden="1" customHeight="1">
      <c r="A63" s="5" t="s">
        <v>277</v>
      </c>
      <c r="B63" s="6" t="s">
        <v>247</v>
      </c>
      <c r="C63" s="21"/>
      <c r="D63" s="7" t="s">
        <v>329</v>
      </c>
      <c r="E63" s="14">
        <v>0</v>
      </c>
      <c r="F63" s="14">
        <v>2665716</v>
      </c>
      <c r="G63" s="14">
        <v>0</v>
      </c>
      <c r="H63" s="18">
        <v>945960.36</v>
      </c>
      <c r="I63" s="20" t="e">
        <f>#REF!/#REF!*100</f>
        <v>#REF!</v>
      </c>
    </row>
    <row r="64" spans="1:9" ht="21.75" hidden="1" customHeight="1">
      <c r="A64" s="5" t="s">
        <v>279</v>
      </c>
      <c r="B64" s="6" t="s">
        <v>247</v>
      </c>
      <c r="C64" s="21"/>
      <c r="D64" s="7" t="s">
        <v>330</v>
      </c>
      <c r="E64" s="14">
        <v>0</v>
      </c>
      <c r="F64" s="14">
        <v>79903</v>
      </c>
      <c r="G64" s="14">
        <v>0</v>
      </c>
      <c r="H64" s="18">
        <v>31539</v>
      </c>
      <c r="I64" s="20" t="e">
        <f>#REF!/#REF!*100</f>
        <v>#REF!</v>
      </c>
    </row>
    <row r="65" spans="1:9" ht="42.75" hidden="1" customHeight="1">
      <c r="A65" s="5" t="s">
        <v>281</v>
      </c>
      <c r="B65" s="6" t="s">
        <v>247</v>
      </c>
      <c r="C65" s="21"/>
      <c r="D65" s="7" t="s">
        <v>331</v>
      </c>
      <c r="E65" s="14">
        <v>0</v>
      </c>
      <c r="F65" s="14">
        <v>3244501</v>
      </c>
      <c r="G65" s="14">
        <v>0</v>
      </c>
      <c r="H65" s="18">
        <v>711953.42</v>
      </c>
      <c r="I65" s="20" t="e">
        <f>#REF!/#REF!*100</f>
        <v>#REF!</v>
      </c>
    </row>
    <row r="66" spans="1:9" ht="9" hidden="1" customHeight="1">
      <c r="A66" s="5" t="s">
        <v>283</v>
      </c>
      <c r="B66" s="6" t="s">
        <v>247</v>
      </c>
      <c r="C66" s="21"/>
      <c r="D66" s="7" t="s">
        <v>332</v>
      </c>
      <c r="E66" s="14">
        <v>0</v>
      </c>
      <c r="F66" s="14">
        <v>510814</v>
      </c>
      <c r="G66" s="14">
        <v>0</v>
      </c>
      <c r="H66" s="18">
        <v>72130</v>
      </c>
      <c r="I66" s="20" t="e">
        <f>#REF!/#REF!*100</f>
        <v>#REF!</v>
      </c>
    </row>
    <row r="67" spans="1:9" ht="47.25" hidden="1" customHeight="1">
      <c r="A67" s="5" t="s">
        <v>285</v>
      </c>
      <c r="B67" s="6" t="s">
        <v>247</v>
      </c>
      <c r="C67" s="21"/>
      <c r="D67" s="7" t="s">
        <v>333</v>
      </c>
      <c r="E67" s="14">
        <v>0</v>
      </c>
      <c r="F67" s="14">
        <v>2733687</v>
      </c>
      <c r="G67" s="14">
        <v>0</v>
      </c>
      <c r="H67" s="18">
        <v>639823.42000000004</v>
      </c>
      <c r="I67" s="20" t="e">
        <f>#REF!/#REF!*100</f>
        <v>#REF!</v>
      </c>
    </row>
    <row r="68" spans="1:9" ht="43.5" hidden="1" customHeight="1">
      <c r="A68" s="5" t="s">
        <v>334</v>
      </c>
      <c r="B68" s="6" t="s">
        <v>247</v>
      </c>
      <c r="C68" s="21"/>
      <c r="D68" s="7" t="s">
        <v>335</v>
      </c>
      <c r="E68" s="14">
        <v>0</v>
      </c>
      <c r="F68" s="14">
        <v>130000</v>
      </c>
      <c r="G68" s="14">
        <v>0</v>
      </c>
      <c r="H68" s="18">
        <v>0</v>
      </c>
      <c r="I68" s="20" t="e">
        <f>#REF!/#REF!*100</f>
        <v>#REF!</v>
      </c>
    </row>
    <row r="69" spans="1:9" ht="51.75" hidden="1" customHeight="1">
      <c r="A69" s="5" t="s">
        <v>336</v>
      </c>
      <c r="B69" s="6" t="s">
        <v>247</v>
      </c>
      <c r="C69" s="21"/>
      <c r="D69" s="7" t="s">
        <v>337</v>
      </c>
      <c r="E69" s="14">
        <v>0</v>
      </c>
      <c r="F69" s="14">
        <v>130000</v>
      </c>
      <c r="G69" s="14">
        <v>0</v>
      </c>
      <c r="H69" s="18">
        <v>0</v>
      </c>
      <c r="I69" s="20" t="e">
        <f>#REF!/#REF!*100</f>
        <v>#REF!</v>
      </c>
    </row>
    <row r="70" spans="1:9" ht="25.5" hidden="1" customHeight="1">
      <c r="A70" s="5" t="s">
        <v>338</v>
      </c>
      <c r="B70" s="6" t="s">
        <v>247</v>
      </c>
      <c r="C70" s="21"/>
      <c r="D70" s="7" t="s">
        <v>339</v>
      </c>
      <c r="E70" s="14">
        <v>0</v>
      </c>
      <c r="F70" s="14">
        <v>130000</v>
      </c>
      <c r="G70" s="14">
        <v>0</v>
      </c>
      <c r="H70" s="18">
        <v>0</v>
      </c>
      <c r="I70" s="20" t="e">
        <f>#REF!/#REF!*100</f>
        <v>#REF!</v>
      </c>
    </row>
    <row r="71" spans="1:9" ht="42.75" hidden="1" customHeight="1">
      <c r="A71" s="5" t="s">
        <v>258</v>
      </c>
      <c r="B71" s="6" t="s">
        <v>247</v>
      </c>
      <c r="C71" s="21"/>
      <c r="D71" s="7" t="s">
        <v>340</v>
      </c>
      <c r="E71" s="14">
        <v>0</v>
      </c>
      <c r="F71" s="14">
        <v>130000</v>
      </c>
      <c r="G71" s="14">
        <v>0</v>
      </c>
      <c r="H71" s="18">
        <v>0</v>
      </c>
      <c r="I71" s="20" t="e">
        <f>#REF!/#REF!*100</f>
        <v>#REF!</v>
      </c>
    </row>
    <row r="72" spans="1:9" ht="5.25" hidden="1" customHeight="1">
      <c r="A72" s="5" t="s">
        <v>310</v>
      </c>
      <c r="B72" s="6" t="s">
        <v>247</v>
      </c>
      <c r="C72" s="21"/>
      <c r="D72" s="7" t="s">
        <v>341</v>
      </c>
      <c r="E72" s="14">
        <v>0</v>
      </c>
      <c r="F72" s="14">
        <v>130000</v>
      </c>
      <c r="G72" s="14">
        <v>0</v>
      </c>
      <c r="H72" s="18">
        <v>0</v>
      </c>
      <c r="I72" s="20" t="e">
        <f>#REF!/#REF!*100</f>
        <v>#REF!</v>
      </c>
    </row>
    <row r="73" spans="1:9" ht="21" hidden="1" customHeight="1">
      <c r="A73" s="5" t="s">
        <v>312</v>
      </c>
      <c r="B73" s="6" t="s">
        <v>247</v>
      </c>
      <c r="C73" s="21"/>
      <c r="D73" s="7" t="s">
        <v>342</v>
      </c>
      <c r="E73" s="14">
        <v>0</v>
      </c>
      <c r="F73" s="14">
        <v>130000</v>
      </c>
      <c r="G73" s="14">
        <v>0</v>
      </c>
      <c r="H73" s="18">
        <v>0</v>
      </c>
      <c r="I73" s="20" t="e">
        <f>#REF!/#REF!*100</f>
        <v>#REF!</v>
      </c>
    </row>
    <row r="74" spans="1:9" ht="18" hidden="1" customHeight="1">
      <c r="A74" s="5" t="s">
        <v>343</v>
      </c>
      <c r="B74" s="6" t="s">
        <v>247</v>
      </c>
      <c r="C74" s="21"/>
      <c r="D74" s="7" t="s">
        <v>344</v>
      </c>
      <c r="E74" s="14">
        <v>0</v>
      </c>
      <c r="F74" s="14">
        <v>236000</v>
      </c>
      <c r="G74" s="14">
        <v>0</v>
      </c>
      <c r="H74" s="18">
        <v>6000</v>
      </c>
      <c r="I74" s="20"/>
    </row>
    <row r="75" spans="1:9" ht="24" hidden="1" customHeight="1">
      <c r="A75" s="5" t="s">
        <v>222</v>
      </c>
      <c r="B75" s="6" t="s">
        <v>247</v>
      </c>
      <c r="C75" s="21"/>
      <c r="D75" s="7" t="s">
        <v>345</v>
      </c>
      <c r="E75" s="14">
        <v>0</v>
      </c>
      <c r="F75" s="14">
        <v>236000</v>
      </c>
      <c r="G75" s="14">
        <v>0</v>
      </c>
      <c r="H75" s="18">
        <v>6000</v>
      </c>
      <c r="I75" s="20"/>
    </row>
    <row r="76" spans="1:9" ht="41.25" hidden="1" customHeight="1">
      <c r="A76" s="5" t="s">
        <v>258</v>
      </c>
      <c r="B76" s="6" t="s">
        <v>247</v>
      </c>
      <c r="C76" s="21"/>
      <c r="D76" s="7" t="s">
        <v>346</v>
      </c>
      <c r="E76" s="14">
        <v>0</v>
      </c>
      <c r="F76" s="14">
        <v>236000</v>
      </c>
      <c r="G76" s="14">
        <v>0</v>
      </c>
      <c r="H76" s="18">
        <v>6000</v>
      </c>
      <c r="I76" s="20"/>
    </row>
    <row r="77" spans="1:9" ht="24" hidden="1" customHeight="1">
      <c r="A77" s="5" t="s">
        <v>347</v>
      </c>
      <c r="B77" s="6" t="s">
        <v>247</v>
      </c>
      <c r="C77" s="21"/>
      <c r="D77" s="7" t="s">
        <v>348</v>
      </c>
      <c r="E77" s="14">
        <v>0</v>
      </c>
      <c r="F77" s="14">
        <v>236000</v>
      </c>
      <c r="G77" s="14">
        <v>0</v>
      </c>
      <c r="H77" s="18">
        <v>6000</v>
      </c>
      <c r="I77" s="20"/>
    </row>
    <row r="78" spans="1:9" ht="0.75" hidden="1" customHeight="1">
      <c r="A78" s="5" t="s">
        <v>349</v>
      </c>
      <c r="B78" s="6" t="s">
        <v>247</v>
      </c>
      <c r="C78" s="21"/>
      <c r="D78" s="7" t="s">
        <v>350</v>
      </c>
      <c r="E78" s="14">
        <v>0</v>
      </c>
      <c r="F78" s="14">
        <v>236000</v>
      </c>
      <c r="G78" s="14">
        <v>0</v>
      </c>
      <c r="H78" s="18">
        <v>6000</v>
      </c>
      <c r="I78" s="20"/>
    </row>
    <row r="79" spans="1:9" ht="60.75" hidden="1" customHeight="1">
      <c r="A79" s="49" t="s">
        <v>287</v>
      </c>
      <c r="B79" s="6" t="s">
        <v>247</v>
      </c>
      <c r="C79" s="111"/>
      <c r="D79" s="7" t="s">
        <v>351</v>
      </c>
      <c r="E79" s="52">
        <v>212900</v>
      </c>
      <c r="F79" s="14">
        <v>246150</v>
      </c>
      <c r="G79" s="52">
        <v>120452</v>
      </c>
      <c r="H79" s="18">
        <v>160597.87</v>
      </c>
      <c r="I79" s="42">
        <f t="shared" ref="I79:I86" si="4">G79/E79*100</f>
        <v>56.576796618130572</v>
      </c>
    </row>
    <row r="80" spans="1:9" ht="53.25" hidden="1" customHeight="1">
      <c r="A80" s="49" t="s">
        <v>289</v>
      </c>
      <c r="B80" s="6" t="s">
        <v>247</v>
      </c>
      <c r="C80" s="111"/>
      <c r="D80" s="7" t="s">
        <v>352</v>
      </c>
      <c r="E80" s="52">
        <v>212900</v>
      </c>
      <c r="F80" s="14">
        <v>246150</v>
      </c>
      <c r="G80" s="52">
        <v>120452</v>
      </c>
      <c r="H80" s="18">
        <v>160597.87</v>
      </c>
      <c r="I80" s="42">
        <f t="shared" si="4"/>
        <v>56.576796618130572</v>
      </c>
    </row>
    <row r="81" spans="1:9" ht="39.75" hidden="1" customHeight="1">
      <c r="A81" s="49" t="s">
        <v>353</v>
      </c>
      <c r="B81" s="6" t="s">
        <v>247</v>
      </c>
      <c r="C81" s="111"/>
      <c r="D81" s="7" t="s">
        <v>354</v>
      </c>
      <c r="E81" s="52">
        <v>100000</v>
      </c>
      <c r="F81" s="14">
        <v>0</v>
      </c>
      <c r="G81" s="52">
        <v>90287</v>
      </c>
      <c r="H81" s="18">
        <v>0</v>
      </c>
      <c r="I81" s="42">
        <f t="shared" si="4"/>
        <v>90.286999999999992</v>
      </c>
    </row>
    <row r="82" spans="1:9" ht="0.75" hidden="1" customHeight="1">
      <c r="A82" s="49" t="s">
        <v>258</v>
      </c>
      <c r="B82" s="6" t="s">
        <v>247</v>
      </c>
      <c r="C82" s="111"/>
      <c r="D82" s="7" t="s">
        <v>355</v>
      </c>
      <c r="E82" s="52">
        <v>0</v>
      </c>
      <c r="F82" s="14">
        <v>0</v>
      </c>
      <c r="G82" s="52">
        <v>0</v>
      </c>
      <c r="H82" s="18">
        <v>0</v>
      </c>
      <c r="I82" s="42" t="e">
        <f t="shared" si="4"/>
        <v>#DIV/0!</v>
      </c>
    </row>
    <row r="83" spans="1:9" ht="74.25" hidden="1" customHeight="1">
      <c r="A83" s="5" t="s">
        <v>279</v>
      </c>
      <c r="B83" s="6" t="s">
        <v>247</v>
      </c>
      <c r="C83" s="21"/>
      <c r="D83" s="7" t="s">
        <v>356</v>
      </c>
      <c r="E83" s="14">
        <v>0</v>
      </c>
      <c r="F83" s="14">
        <v>0</v>
      </c>
      <c r="G83" s="14">
        <v>0</v>
      </c>
      <c r="H83" s="18">
        <v>0</v>
      </c>
      <c r="I83" s="42" t="e">
        <f t="shared" si="4"/>
        <v>#DIV/0!</v>
      </c>
    </row>
    <row r="84" spans="1:9" ht="71.25" hidden="1" customHeight="1">
      <c r="A84" s="49" t="s">
        <v>291</v>
      </c>
      <c r="B84" s="6" t="s">
        <v>247</v>
      </c>
      <c r="C84" s="111"/>
      <c r="D84" s="7" t="s">
        <v>357</v>
      </c>
      <c r="E84" s="52">
        <v>1129</v>
      </c>
      <c r="F84" s="14">
        <v>246150</v>
      </c>
      <c r="G84" s="52">
        <v>0</v>
      </c>
      <c r="H84" s="18">
        <v>160597.87</v>
      </c>
      <c r="I84" s="42">
        <f t="shared" si="4"/>
        <v>0</v>
      </c>
    </row>
    <row r="85" spans="1:9" ht="99" hidden="1" customHeight="1">
      <c r="A85" s="49" t="s">
        <v>1212</v>
      </c>
      <c r="B85" s="6" t="s">
        <v>247</v>
      </c>
      <c r="C85" s="111"/>
      <c r="D85" s="7" t="s">
        <v>358</v>
      </c>
      <c r="E85" s="52">
        <v>111771</v>
      </c>
      <c r="F85" s="14">
        <v>246150</v>
      </c>
      <c r="G85" s="52">
        <v>30168</v>
      </c>
      <c r="H85" s="18">
        <v>160597.87</v>
      </c>
      <c r="I85" s="42">
        <f t="shared" si="4"/>
        <v>26.990901038730975</v>
      </c>
    </row>
    <row r="86" spans="1:9" ht="29.25" customHeight="1">
      <c r="A86" s="107" t="s">
        <v>1213</v>
      </c>
      <c r="B86" s="6" t="s">
        <v>247</v>
      </c>
      <c r="C86" s="108">
        <v>105</v>
      </c>
      <c r="D86" s="7" t="s">
        <v>359</v>
      </c>
      <c r="E86" s="109">
        <v>166900</v>
      </c>
      <c r="F86" s="14">
        <v>246150</v>
      </c>
      <c r="G86" s="109">
        <v>0</v>
      </c>
      <c r="H86" s="18">
        <v>160597.87</v>
      </c>
      <c r="I86" s="42">
        <f t="shared" si="4"/>
        <v>0</v>
      </c>
    </row>
    <row r="87" spans="1:9" ht="82.5" customHeight="1">
      <c r="A87" s="86" t="s">
        <v>360</v>
      </c>
      <c r="B87" s="28" t="s">
        <v>247</v>
      </c>
      <c r="C87" s="38" t="s">
        <v>1064</v>
      </c>
      <c r="D87" s="29" t="s">
        <v>361</v>
      </c>
      <c r="E87" s="40">
        <v>8855600</v>
      </c>
      <c r="F87" s="30">
        <v>0</v>
      </c>
      <c r="G87" s="40">
        <v>1828430.44</v>
      </c>
      <c r="H87" s="31">
        <v>0</v>
      </c>
      <c r="I87" s="42">
        <f>G87/E87*100</f>
        <v>20.647166086995799</v>
      </c>
    </row>
    <row r="88" spans="1:9" ht="78.75" hidden="1" customHeight="1">
      <c r="A88" s="99" t="s">
        <v>252</v>
      </c>
      <c r="B88" s="6" t="s">
        <v>247</v>
      </c>
      <c r="C88" s="110"/>
      <c r="D88" s="7" t="s">
        <v>362</v>
      </c>
      <c r="E88" s="112">
        <v>7693427.3399999999</v>
      </c>
      <c r="F88" s="14">
        <v>0</v>
      </c>
      <c r="G88" s="112">
        <v>1614397.37</v>
      </c>
      <c r="H88" s="18">
        <v>0</v>
      </c>
      <c r="I88" s="42">
        <f t="shared" ref="I88:I116" si="5">G88/E88*100</f>
        <v>20.984111484440174</v>
      </c>
    </row>
    <row r="89" spans="1:9" ht="36" hidden="1" customHeight="1">
      <c r="A89" s="49" t="s">
        <v>254</v>
      </c>
      <c r="B89" s="6" t="s">
        <v>247</v>
      </c>
      <c r="C89" s="111"/>
      <c r="D89" s="7" t="s">
        <v>363</v>
      </c>
      <c r="E89" s="112">
        <v>7693427.3399999999</v>
      </c>
      <c r="F89" s="14">
        <v>0</v>
      </c>
      <c r="G89" s="112">
        <v>1614397.37</v>
      </c>
      <c r="H89" s="18">
        <v>0</v>
      </c>
      <c r="I89" s="42">
        <f t="shared" si="5"/>
        <v>20.984111484440174</v>
      </c>
    </row>
    <row r="90" spans="1:9" ht="35.25" hidden="1" customHeight="1">
      <c r="A90" s="49" t="s">
        <v>256</v>
      </c>
      <c r="B90" s="6" t="s">
        <v>247</v>
      </c>
      <c r="C90" s="111"/>
      <c r="D90" s="7" t="s">
        <v>364</v>
      </c>
      <c r="E90" s="52">
        <v>5921997.3399999999</v>
      </c>
      <c r="F90" s="14">
        <v>0</v>
      </c>
      <c r="G90" s="52">
        <v>1247651.22</v>
      </c>
      <c r="H90" s="18">
        <v>0</v>
      </c>
      <c r="I90" s="42">
        <f t="shared" si="5"/>
        <v>21.068081398361453</v>
      </c>
    </row>
    <row r="91" spans="1:9" ht="103.5" hidden="1" customHeight="1">
      <c r="A91" s="49" t="s">
        <v>1209</v>
      </c>
      <c r="B91" s="6" t="s">
        <v>247</v>
      </c>
      <c r="C91" s="111"/>
      <c r="D91" s="7" t="s">
        <v>365</v>
      </c>
      <c r="E91" s="52">
        <v>1771430</v>
      </c>
      <c r="F91" s="14">
        <v>0</v>
      </c>
      <c r="G91" s="52">
        <v>366746.15</v>
      </c>
      <c r="H91" s="18">
        <v>0</v>
      </c>
      <c r="I91" s="42">
        <f t="shared" si="5"/>
        <v>20.703394997262102</v>
      </c>
    </row>
    <row r="92" spans="1:9" ht="0.75" hidden="1" customHeight="1">
      <c r="A92" s="49" t="s">
        <v>260</v>
      </c>
      <c r="B92" s="6" t="s">
        <v>247</v>
      </c>
      <c r="C92" s="111"/>
      <c r="D92" s="7" t="s">
        <v>366</v>
      </c>
      <c r="E92" s="52">
        <v>0</v>
      </c>
      <c r="F92" s="14">
        <v>0</v>
      </c>
      <c r="G92" s="52">
        <v>0</v>
      </c>
      <c r="H92" s="18">
        <v>0</v>
      </c>
      <c r="I92" s="42" t="e">
        <f t="shared" si="5"/>
        <v>#DIV/0!</v>
      </c>
    </row>
    <row r="93" spans="1:9" ht="26.25" hidden="1" customHeight="1">
      <c r="A93" s="5" t="s">
        <v>262</v>
      </c>
      <c r="B93" s="6" t="s">
        <v>247</v>
      </c>
      <c r="C93" s="21"/>
      <c r="D93" s="7" t="s">
        <v>367</v>
      </c>
      <c r="E93" s="14">
        <v>0</v>
      </c>
      <c r="F93" s="14">
        <v>0</v>
      </c>
      <c r="G93" s="14">
        <v>0</v>
      </c>
      <c r="H93" s="18">
        <v>0</v>
      </c>
      <c r="I93" s="42" t="e">
        <f t="shared" si="5"/>
        <v>#DIV/0!</v>
      </c>
    </row>
    <row r="94" spans="1:9" ht="30" hidden="1" customHeight="1">
      <c r="A94" s="5" t="s">
        <v>264</v>
      </c>
      <c r="B94" s="6" t="s">
        <v>247</v>
      </c>
      <c r="C94" s="21"/>
      <c r="D94" s="7" t="s">
        <v>368</v>
      </c>
      <c r="E94" s="14">
        <v>0</v>
      </c>
      <c r="F94" s="14">
        <v>0</v>
      </c>
      <c r="G94" s="14">
        <v>0</v>
      </c>
      <c r="H94" s="18">
        <v>0</v>
      </c>
      <c r="I94" s="42" t="e">
        <f t="shared" si="5"/>
        <v>#DIV/0!</v>
      </c>
    </row>
    <row r="95" spans="1:9" ht="28.5" hidden="1" customHeight="1">
      <c r="A95" s="5" t="s">
        <v>304</v>
      </c>
      <c r="B95" s="6" t="s">
        <v>247</v>
      </c>
      <c r="C95" s="21"/>
      <c r="D95" s="7" t="s">
        <v>369</v>
      </c>
      <c r="E95" s="14">
        <v>0</v>
      </c>
      <c r="F95" s="14">
        <v>0</v>
      </c>
      <c r="G95" s="14">
        <v>0</v>
      </c>
      <c r="H95" s="18">
        <v>0</v>
      </c>
      <c r="I95" s="42" t="e">
        <f t="shared" si="5"/>
        <v>#DIV/0!</v>
      </c>
    </row>
    <row r="96" spans="1:9" ht="33" hidden="1" customHeight="1">
      <c r="A96" s="5" t="s">
        <v>258</v>
      </c>
      <c r="B96" s="6" t="s">
        <v>247</v>
      </c>
      <c r="C96" s="21"/>
      <c r="D96" s="7" t="s">
        <v>370</v>
      </c>
      <c r="E96" s="14">
        <v>0</v>
      </c>
      <c r="F96" s="14">
        <v>0</v>
      </c>
      <c r="G96" s="14">
        <v>0</v>
      </c>
      <c r="H96" s="18">
        <v>0</v>
      </c>
      <c r="I96" s="42" t="e">
        <f t="shared" si="5"/>
        <v>#DIV/0!</v>
      </c>
    </row>
    <row r="97" spans="1:9" ht="29.25" hidden="1" customHeight="1">
      <c r="A97" s="5" t="s">
        <v>310</v>
      </c>
      <c r="B97" s="6" t="s">
        <v>247</v>
      </c>
      <c r="C97" s="21"/>
      <c r="D97" s="7" t="s">
        <v>371</v>
      </c>
      <c r="E97" s="14">
        <v>0</v>
      </c>
      <c r="F97" s="14">
        <v>0</v>
      </c>
      <c r="G97" s="14">
        <v>0</v>
      </c>
      <c r="H97" s="18">
        <v>0</v>
      </c>
      <c r="I97" s="42" t="e">
        <f t="shared" si="5"/>
        <v>#DIV/0!</v>
      </c>
    </row>
    <row r="98" spans="1:9" ht="28.5" hidden="1" customHeight="1">
      <c r="A98" s="5" t="s">
        <v>312</v>
      </c>
      <c r="B98" s="6" t="s">
        <v>247</v>
      </c>
      <c r="C98" s="21"/>
      <c r="D98" s="7" t="s">
        <v>372</v>
      </c>
      <c r="E98" s="14">
        <v>0</v>
      </c>
      <c r="F98" s="14">
        <v>0</v>
      </c>
      <c r="G98" s="14">
        <v>0</v>
      </c>
      <c r="H98" s="18">
        <v>0</v>
      </c>
      <c r="I98" s="42" t="e">
        <f t="shared" si="5"/>
        <v>#DIV/0!</v>
      </c>
    </row>
    <row r="99" spans="1:9" ht="9.75" hidden="1" customHeight="1">
      <c r="A99" s="49" t="s">
        <v>1214</v>
      </c>
      <c r="B99" s="6" t="s">
        <v>247</v>
      </c>
      <c r="C99" s="111"/>
      <c r="D99" s="7" t="s">
        <v>373</v>
      </c>
      <c r="E99" s="52">
        <v>1125900</v>
      </c>
      <c r="F99" s="14">
        <v>0</v>
      </c>
      <c r="G99" s="52">
        <v>177760.41</v>
      </c>
      <c r="H99" s="18">
        <v>0</v>
      </c>
      <c r="I99" s="42">
        <f t="shared" si="5"/>
        <v>15.788294697575273</v>
      </c>
    </row>
    <row r="100" spans="1:9" ht="35.25" hidden="1" customHeight="1">
      <c r="A100" s="49" t="s">
        <v>270</v>
      </c>
      <c r="B100" s="6" t="s">
        <v>247</v>
      </c>
      <c r="C100" s="111"/>
      <c r="D100" s="7" t="s">
        <v>374</v>
      </c>
      <c r="E100" s="52">
        <v>1125900</v>
      </c>
      <c r="F100" s="14">
        <v>0</v>
      </c>
      <c r="G100" s="52">
        <v>177760.41</v>
      </c>
      <c r="H100" s="18">
        <v>0</v>
      </c>
      <c r="I100" s="42">
        <f t="shared" si="5"/>
        <v>15.788294697575273</v>
      </c>
    </row>
    <row r="101" spans="1:9" ht="35.25" hidden="1" customHeight="1">
      <c r="A101" s="49" t="s">
        <v>1215</v>
      </c>
      <c r="B101" s="6"/>
      <c r="C101" s="111"/>
      <c r="D101" s="7"/>
      <c r="E101" s="52">
        <v>645969</v>
      </c>
      <c r="F101" s="14"/>
      <c r="G101" s="52">
        <v>144332.41</v>
      </c>
      <c r="H101" s="18"/>
      <c r="I101" s="42">
        <f t="shared" si="5"/>
        <v>22.34355054189907</v>
      </c>
    </row>
    <row r="102" spans="1:9" ht="39" hidden="1" customHeight="1">
      <c r="A102" s="49" t="s">
        <v>272</v>
      </c>
      <c r="B102" s="6" t="s">
        <v>247</v>
      </c>
      <c r="C102" s="111"/>
      <c r="D102" s="7" t="s">
        <v>375</v>
      </c>
      <c r="E102" s="52">
        <v>479931</v>
      </c>
      <c r="F102" s="14">
        <v>0</v>
      </c>
      <c r="G102" s="52">
        <v>33428</v>
      </c>
      <c r="H102" s="18">
        <v>0</v>
      </c>
      <c r="I102" s="42">
        <f t="shared" si="5"/>
        <v>6.9651679095536654</v>
      </c>
    </row>
    <row r="103" spans="1:9" ht="37.5" hidden="1" customHeight="1">
      <c r="A103" s="5" t="s">
        <v>258</v>
      </c>
      <c r="B103" s="6" t="s">
        <v>247</v>
      </c>
      <c r="C103" s="21"/>
      <c r="D103" s="7" t="s">
        <v>376</v>
      </c>
      <c r="E103" s="14">
        <v>0</v>
      </c>
      <c r="F103" s="14">
        <v>0</v>
      </c>
      <c r="G103" s="14">
        <v>0</v>
      </c>
      <c r="H103" s="18">
        <v>0</v>
      </c>
      <c r="I103" s="42" t="e">
        <f t="shared" si="5"/>
        <v>#DIV/0!</v>
      </c>
    </row>
    <row r="104" spans="1:9" ht="38.25" hidden="1" customHeight="1">
      <c r="A104" s="5" t="s">
        <v>275</v>
      </c>
      <c r="B104" s="6" t="s">
        <v>247</v>
      </c>
      <c r="C104" s="21"/>
      <c r="D104" s="7" t="s">
        <v>377</v>
      </c>
      <c r="E104" s="14">
        <v>0</v>
      </c>
      <c r="F104" s="14">
        <v>0</v>
      </c>
      <c r="G104" s="14">
        <v>0</v>
      </c>
      <c r="H104" s="18">
        <v>0</v>
      </c>
      <c r="I104" s="42" t="e">
        <f t="shared" si="5"/>
        <v>#DIV/0!</v>
      </c>
    </row>
    <row r="105" spans="1:9" ht="66.75" hidden="1" customHeight="1">
      <c r="A105" s="5" t="s">
        <v>319</v>
      </c>
      <c r="B105" s="6" t="s">
        <v>247</v>
      </c>
      <c r="C105" s="21"/>
      <c r="D105" s="7" t="s">
        <v>378</v>
      </c>
      <c r="E105" s="14">
        <v>0</v>
      </c>
      <c r="F105" s="14">
        <v>0</v>
      </c>
      <c r="G105" s="14">
        <v>0</v>
      </c>
      <c r="H105" s="18">
        <v>0</v>
      </c>
      <c r="I105" s="42" t="e">
        <f t="shared" si="5"/>
        <v>#DIV/0!</v>
      </c>
    </row>
    <row r="106" spans="1:9" ht="57" hidden="1" customHeight="1">
      <c r="A106" s="5" t="s">
        <v>321</v>
      </c>
      <c r="B106" s="6" t="s">
        <v>247</v>
      </c>
      <c r="C106" s="21"/>
      <c r="D106" s="7" t="s">
        <v>379</v>
      </c>
      <c r="E106" s="14">
        <v>0</v>
      </c>
      <c r="F106" s="14">
        <v>0</v>
      </c>
      <c r="G106" s="14">
        <v>0</v>
      </c>
      <c r="H106" s="18">
        <v>0</v>
      </c>
      <c r="I106" s="42" t="e">
        <f t="shared" si="5"/>
        <v>#DIV/0!</v>
      </c>
    </row>
    <row r="107" spans="1:9" ht="55.5" hidden="1" customHeight="1">
      <c r="A107" s="5" t="s">
        <v>327</v>
      </c>
      <c r="B107" s="6" t="s">
        <v>247</v>
      </c>
      <c r="C107" s="21"/>
      <c r="D107" s="7" t="s">
        <v>380</v>
      </c>
      <c r="E107" s="14">
        <v>0</v>
      </c>
      <c r="F107" s="14">
        <v>0</v>
      </c>
      <c r="G107" s="14">
        <v>0</v>
      </c>
      <c r="H107" s="18">
        <v>0</v>
      </c>
      <c r="I107" s="42" t="e">
        <f t="shared" si="5"/>
        <v>#DIV/0!</v>
      </c>
    </row>
    <row r="108" spans="1:9" ht="44.25" hidden="1" customHeight="1">
      <c r="A108" s="5" t="s">
        <v>277</v>
      </c>
      <c r="B108" s="6" t="s">
        <v>247</v>
      </c>
      <c r="C108" s="21"/>
      <c r="D108" s="7" t="s">
        <v>381</v>
      </c>
      <c r="E108" s="14">
        <v>0</v>
      </c>
      <c r="F108" s="14">
        <v>0</v>
      </c>
      <c r="G108" s="14">
        <v>0</v>
      </c>
      <c r="H108" s="18">
        <v>0</v>
      </c>
      <c r="I108" s="42" t="e">
        <f t="shared" si="5"/>
        <v>#DIV/0!</v>
      </c>
    </row>
    <row r="109" spans="1:9" ht="37.5" hidden="1" customHeight="1">
      <c r="A109" s="5" t="s">
        <v>281</v>
      </c>
      <c r="B109" s="6" t="s">
        <v>247</v>
      </c>
      <c r="C109" s="21"/>
      <c r="D109" s="7" t="s">
        <v>382</v>
      </c>
      <c r="E109" s="14">
        <v>0</v>
      </c>
      <c r="F109" s="14">
        <v>0</v>
      </c>
      <c r="G109" s="14">
        <v>0</v>
      </c>
      <c r="H109" s="18">
        <v>0</v>
      </c>
      <c r="I109" s="42" t="e">
        <f t="shared" si="5"/>
        <v>#DIV/0!</v>
      </c>
    </row>
    <row r="110" spans="1:9" ht="27" hidden="1" customHeight="1">
      <c r="A110" s="5" t="s">
        <v>285</v>
      </c>
      <c r="B110" s="6" t="s">
        <v>247</v>
      </c>
      <c r="C110" s="21"/>
      <c r="D110" s="7" t="s">
        <v>383</v>
      </c>
      <c r="E110" s="14">
        <v>0</v>
      </c>
      <c r="F110" s="14">
        <v>0</v>
      </c>
      <c r="G110" s="14">
        <v>0</v>
      </c>
      <c r="H110" s="18">
        <v>0</v>
      </c>
      <c r="I110" s="42" t="e">
        <f t="shared" si="5"/>
        <v>#DIV/0!</v>
      </c>
    </row>
    <row r="111" spans="1:9" ht="29.25" hidden="1" customHeight="1">
      <c r="A111" s="49" t="s">
        <v>287</v>
      </c>
      <c r="B111" s="6" t="s">
        <v>247</v>
      </c>
      <c r="C111" s="111"/>
      <c r="D111" s="7" t="s">
        <v>384</v>
      </c>
      <c r="E111" s="52">
        <v>36272.660000000003</v>
      </c>
      <c r="F111" s="14">
        <v>0</v>
      </c>
      <c r="G111" s="52">
        <v>36272.660000000003</v>
      </c>
      <c r="H111" s="18">
        <v>0</v>
      </c>
      <c r="I111" s="42">
        <f t="shared" si="5"/>
        <v>100</v>
      </c>
    </row>
    <row r="112" spans="1:9" ht="38.25" hidden="1" customHeight="1">
      <c r="A112" s="49" t="s">
        <v>289</v>
      </c>
      <c r="B112" s="6" t="s">
        <v>247</v>
      </c>
      <c r="C112" s="111"/>
      <c r="D112" s="7" t="s">
        <v>385</v>
      </c>
      <c r="E112" s="52">
        <v>36272.660000000003</v>
      </c>
      <c r="F112" s="14">
        <v>0</v>
      </c>
      <c r="G112" s="52">
        <v>36272.660000000003</v>
      </c>
      <c r="H112" s="18">
        <v>0</v>
      </c>
      <c r="I112" s="42">
        <f t="shared" si="5"/>
        <v>100</v>
      </c>
    </row>
    <row r="113" spans="1:9" ht="55.5" hidden="1" customHeight="1">
      <c r="A113" s="49" t="s">
        <v>1212</v>
      </c>
      <c r="B113" s="6" t="s">
        <v>247</v>
      </c>
      <c r="C113" s="111"/>
      <c r="D113" s="7" t="s">
        <v>386</v>
      </c>
      <c r="E113" s="52">
        <v>36272.660000000003</v>
      </c>
      <c r="F113" s="14">
        <v>0</v>
      </c>
      <c r="G113" s="52">
        <v>36272.660000000003</v>
      </c>
      <c r="H113" s="18">
        <v>0</v>
      </c>
      <c r="I113" s="42">
        <f t="shared" si="5"/>
        <v>100</v>
      </c>
    </row>
    <row r="114" spans="1:9" ht="36.75" customHeight="1">
      <c r="A114" s="107" t="s">
        <v>394</v>
      </c>
      <c r="B114" s="6" t="s">
        <v>247</v>
      </c>
      <c r="C114" s="108">
        <v>111</v>
      </c>
      <c r="D114" s="7" t="s">
        <v>387</v>
      </c>
      <c r="E114" s="109">
        <v>100000</v>
      </c>
      <c r="F114" s="14">
        <v>0</v>
      </c>
      <c r="G114" s="109">
        <v>0</v>
      </c>
      <c r="H114" s="18">
        <v>0</v>
      </c>
      <c r="I114" s="113">
        <f t="shared" si="5"/>
        <v>0</v>
      </c>
    </row>
    <row r="115" spans="1:9" ht="32.25" hidden="1" customHeight="1">
      <c r="A115" s="114" t="s">
        <v>287</v>
      </c>
      <c r="B115" s="21" t="s">
        <v>247</v>
      </c>
      <c r="C115" s="115"/>
      <c r="D115" s="29" t="s">
        <v>388</v>
      </c>
      <c r="E115" s="40">
        <v>100000</v>
      </c>
      <c r="F115" s="30">
        <v>0</v>
      </c>
      <c r="G115" s="40">
        <v>0</v>
      </c>
      <c r="H115" s="31">
        <v>0</v>
      </c>
      <c r="I115" s="42">
        <f t="shared" si="5"/>
        <v>0</v>
      </c>
    </row>
    <row r="116" spans="1:9" ht="32.25" hidden="1" customHeight="1">
      <c r="A116" s="114" t="s">
        <v>396</v>
      </c>
      <c r="B116" s="28"/>
      <c r="C116" s="115"/>
      <c r="D116" s="29"/>
      <c r="E116" s="40">
        <v>100000</v>
      </c>
      <c r="F116" s="30"/>
      <c r="G116" s="40">
        <v>0</v>
      </c>
      <c r="H116" s="31"/>
      <c r="I116" s="42">
        <f t="shared" si="5"/>
        <v>0</v>
      </c>
    </row>
    <row r="117" spans="1:9" ht="22.5" hidden="1">
      <c r="A117" s="33" t="s">
        <v>268</v>
      </c>
      <c r="B117" s="6" t="s">
        <v>247</v>
      </c>
      <c r="C117" s="34"/>
      <c r="D117" s="7" t="s">
        <v>389</v>
      </c>
      <c r="E117" s="35">
        <v>1515200</v>
      </c>
      <c r="F117" s="14">
        <v>0</v>
      </c>
      <c r="G117" s="35">
        <v>0</v>
      </c>
      <c r="H117" s="18">
        <v>0</v>
      </c>
      <c r="I117" s="36" t="e">
        <f>#REF!/#REF!*100</f>
        <v>#REF!</v>
      </c>
    </row>
    <row r="118" spans="1:9" ht="33.75" hidden="1">
      <c r="A118" s="5" t="s">
        <v>270</v>
      </c>
      <c r="B118" s="6" t="s">
        <v>247</v>
      </c>
      <c r="C118" s="21"/>
      <c r="D118" s="7" t="s">
        <v>390</v>
      </c>
      <c r="E118" s="14">
        <v>1515200</v>
      </c>
      <c r="F118" s="14">
        <v>0</v>
      </c>
      <c r="G118" s="14">
        <v>0</v>
      </c>
      <c r="H118" s="18">
        <v>0</v>
      </c>
      <c r="I118" s="20" t="e">
        <f>#REF!/#REF!*100</f>
        <v>#REF!</v>
      </c>
    </row>
    <row r="119" spans="1:9" ht="33.75" hidden="1">
      <c r="A119" s="5" t="s">
        <v>272</v>
      </c>
      <c r="B119" s="6" t="s">
        <v>247</v>
      </c>
      <c r="C119" s="21"/>
      <c r="D119" s="7" t="s">
        <v>391</v>
      </c>
      <c r="E119" s="14">
        <v>1515200</v>
      </c>
      <c r="F119" s="14">
        <v>0</v>
      </c>
      <c r="G119" s="14">
        <v>0</v>
      </c>
      <c r="H119" s="18">
        <v>0</v>
      </c>
      <c r="I119" s="20" t="e">
        <f>#REF!/#REF!*100</f>
        <v>#REF!</v>
      </c>
    </row>
    <row r="120" spans="1:9" ht="22.5" hidden="1">
      <c r="A120" s="5" t="s">
        <v>258</v>
      </c>
      <c r="B120" s="6" t="s">
        <v>247</v>
      </c>
      <c r="C120" s="21"/>
      <c r="D120" s="7" t="s">
        <v>392</v>
      </c>
      <c r="E120" s="14">
        <v>1515200</v>
      </c>
      <c r="F120" s="14">
        <v>0</v>
      </c>
      <c r="G120" s="14">
        <v>0</v>
      </c>
      <c r="H120" s="18">
        <v>0</v>
      </c>
      <c r="I120" s="20" t="e">
        <f>#REF!/#REF!*100</f>
        <v>#REF!</v>
      </c>
    </row>
    <row r="121" spans="1:9" ht="22.5" hidden="1">
      <c r="A121" s="24" t="s">
        <v>279</v>
      </c>
      <c r="B121" s="6" t="s">
        <v>247</v>
      </c>
      <c r="C121" s="25"/>
      <c r="D121" s="7" t="s">
        <v>393</v>
      </c>
      <c r="E121" s="26">
        <v>1515200</v>
      </c>
      <c r="F121" s="14">
        <v>0</v>
      </c>
      <c r="G121" s="26">
        <v>0</v>
      </c>
      <c r="H121" s="18">
        <v>0</v>
      </c>
      <c r="I121" s="27" t="e">
        <f>#REF!/#REF!*100</f>
        <v>#REF!</v>
      </c>
    </row>
    <row r="122" spans="1:9" ht="22.5" hidden="1">
      <c r="A122" s="33" t="s">
        <v>287</v>
      </c>
      <c r="B122" s="6" t="s">
        <v>247</v>
      </c>
      <c r="C122" s="34"/>
      <c r="D122" s="7" t="s">
        <v>395</v>
      </c>
      <c r="E122" s="35">
        <v>100000</v>
      </c>
      <c r="F122" s="14">
        <v>100000</v>
      </c>
      <c r="G122" s="35">
        <v>0</v>
      </c>
      <c r="H122" s="18">
        <v>0</v>
      </c>
      <c r="I122" s="36" t="e">
        <f>#REF!/#REF!*100</f>
        <v>#REF!</v>
      </c>
    </row>
    <row r="123" spans="1:9" ht="22.5" hidden="1">
      <c r="A123" s="5" t="s">
        <v>396</v>
      </c>
      <c r="B123" s="6" t="s">
        <v>247</v>
      </c>
      <c r="C123" s="21"/>
      <c r="D123" s="7" t="s">
        <v>397</v>
      </c>
      <c r="E123" s="14">
        <v>100000</v>
      </c>
      <c r="F123" s="14">
        <v>100000</v>
      </c>
      <c r="G123" s="14">
        <v>0</v>
      </c>
      <c r="H123" s="18">
        <v>0</v>
      </c>
      <c r="I123" s="20" t="e">
        <f>#REF!/#REF!*100</f>
        <v>#REF!</v>
      </c>
    </row>
    <row r="124" spans="1:9" ht="22.5" hidden="1">
      <c r="A124" s="5" t="s">
        <v>258</v>
      </c>
      <c r="B124" s="6" t="s">
        <v>247</v>
      </c>
      <c r="C124" s="21"/>
      <c r="D124" s="7" t="s">
        <v>398</v>
      </c>
      <c r="E124" s="14">
        <v>100000</v>
      </c>
      <c r="F124" s="14">
        <v>100000</v>
      </c>
      <c r="G124" s="14">
        <v>0</v>
      </c>
      <c r="H124" s="18">
        <v>0</v>
      </c>
      <c r="I124" s="20" t="e">
        <f>#REF!/#REF!*100</f>
        <v>#REF!</v>
      </c>
    </row>
    <row r="125" spans="1:9" ht="22.5" hidden="1">
      <c r="A125" s="24" t="s">
        <v>279</v>
      </c>
      <c r="B125" s="6" t="s">
        <v>247</v>
      </c>
      <c r="C125" s="25"/>
      <c r="D125" s="7" t="s">
        <v>399</v>
      </c>
      <c r="E125" s="26">
        <v>100000</v>
      </c>
      <c r="F125" s="14">
        <v>100000</v>
      </c>
      <c r="G125" s="26">
        <v>0</v>
      </c>
      <c r="H125" s="18">
        <v>0</v>
      </c>
      <c r="I125" s="27" t="e">
        <f>#REF!/#REF!*100</f>
        <v>#REF!</v>
      </c>
    </row>
    <row r="126" spans="1:9" ht="33.75" customHeight="1">
      <c r="A126" s="86" t="s">
        <v>400</v>
      </c>
      <c r="B126" s="28" t="s">
        <v>247</v>
      </c>
      <c r="C126" s="38" t="s">
        <v>1065</v>
      </c>
      <c r="D126" s="29" t="s">
        <v>401</v>
      </c>
      <c r="E126" s="40">
        <v>1092100</v>
      </c>
      <c r="F126" s="30">
        <v>200000</v>
      </c>
      <c r="G126" s="40">
        <v>233017.89</v>
      </c>
      <c r="H126" s="31">
        <v>19200</v>
      </c>
      <c r="I126" s="42">
        <f>G126/E126*100</f>
        <v>21.336680706894974</v>
      </c>
    </row>
    <row r="127" spans="1:9" ht="72.75" hidden="1" customHeight="1">
      <c r="A127" s="33" t="s">
        <v>252</v>
      </c>
      <c r="B127" s="6" t="s">
        <v>247</v>
      </c>
      <c r="C127" s="34"/>
      <c r="D127" s="7" t="s">
        <v>402</v>
      </c>
      <c r="E127" s="35">
        <v>963200</v>
      </c>
      <c r="F127" s="14">
        <v>0</v>
      </c>
      <c r="G127" s="35">
        <v>230641.89</v>
      </c>
      <c r="H127" s="18">
        <v>0</v>
      </c>
      <c r="I127" s="42">
        <f t="shared" ref="I127:I133" si="6">G127/E127*100</f>
        <v>23.945378945182728</v>
      </c>
    </row>
    <row r="128" spans="1:9" ht="23.25" hidden="1" customHeight="1">
      <c r="A128" s="106" t="s">
        <v>254</v>
      </c>
      <c r="B128" s="6" t="s">
        <v>247</v>
      </c>
      <c r="C128" s="21"/>
      <c r="D128" s="7" t="s">
        <v>404</v>
      </c>
      <c r="E128" s="14">
        <v>963200</v>
      </c>
      <c r="F128" s="14">
        <v>0</v>
      </c>
      <c r="G128" s="14">
        <v>230641.89</v>
      </c>
      <c r="H128" s="18">
        <v>0</v>
      </c>
      <c r="I128" s="42">
        <f t="shared" si="6"/>
        <v>23.945378945182728</v>
      </c>
    </row>
    <row r="129" spans="1:9" ht="25.5" hidden="1" customHeight="1">
      <c r="A129" s="106" t="s">
        <v>1208</v>
      </c>
      <c r="B129" s="6" t="s">
        <v>247</v>
      </c>
      <c r="C129" s="21"/>
      <c r="D129" s="7" t="s">
        <v>406</v>
      </c>
      <c r="E129" s="14">
        <v>739800</v>
      </c>
      <c r="F129" s="14">
        <v>0</v>
      </c>
      <c r="G129" s="14">
        <v>185086.33</v>
      </c>
      <c r="H129" s="18">
        <v>0</v>
      </c>
      <c r="I129" s="42">
        <f t="shared" si="6"/>
        <v>25.018427953500943</v>
      </c>
    </row>
    <row r="130" spans="1:9" ht="21" hidden="1" customHeight="1">
      <c r="A130" t="s">
        <v>1209</v>
      </c>
      <c r="B130" s="6" t="s">
        <v>247</v>
      </c>
      <c r="C130" s="21"/>
      <c r="D130" s="7" t="s">
        <v>407</v>
      </c>
      <c r="E130" s="14">
        <v>22340</v>
      </c>
      <c r="F130" s="14">
        <v>0</v>
      </c>
      <c r="G130" s="14">
        <v>45555.56</v>
      </c>
      <c r="H130" s="18">
        <v>0</v>
      </c>
      <c r="I130" s="42">
        <f t="shared" si="6"/>
        <v>203.91924798567592</v>
      </c>
    </row>
    <row r="131" spans="1:9" ht="11.25" hidden="1" customHeight="1">
      <c r="A131" s="5" t="s">
        <v>260</v>
      </c>
      <c r="B131" s="6" t="s">
        <v>247</v>
      </c>
      <c r="C131" s="21"/>
      <c r="D131" s="7" t="s">
        <v>408</v>
      </c>
      <c r="E131" s="14">
        <v>229100</v>
      </c>
      <c r="F131" s="14">
        <v>0</v>
      </c>
      <c r="G131" s="14">
        <v>57275</v>
      </c>
      <c r="H131" s="18">
        <v>0</v>
      </c>
      <c r="I131" s="42">
        <f t="shared" si="6"/>
        <v>25</v>
      </c>
    </row>
    <row r="132" spans="1:9" ht="11.25" hidden="1" customHeight="1">
      <c r="A132" s="5" t="s">
        <v>262</v>
      </c>
      <c r="B132" s="6" t="s">
        <v>247</v>
      </c>
      <c r="C132" s="21"/>
      <c r="D132" s="7" t="s">
        <v>409</v>
      </c>
      <c r="E132" s="14">
        <v>176000</v>
      </c>
      <c r="F132" s="14">
        <v>0</v>
      </c>
      <c r="G132" s="14">
        <v>43990.02</v>
      </c>
      <c r="H132" s="18">
        <v>0</v>
      </c>
      <c r="I132" s="42">
        <f t="shared" si="6"/>
        <v>24.994329545454544</v>
      </c>
    </row>
    <row r="133" spans="1:9" ht="16.5" hidden="1" customHeight="1">
      <c r="A133" s="5" t="s">
        <v>264</v>
      </c>
      <c r="B133" s="6" t="s">
        <v>247</v>
      </c>
      <c r="C133" s="21"/>
      <c r="D133" s="7" t="s">
        <v>410</v>
      </c>
      <c r="E133" s="14">
        <v>53100</v>
      </c>
      <c r="F133" s="14">
        <v>0</v>
      </c>
      <c r="G133" s="14">
        <v>13284.98</v>
      </c>
      <c r="H133" s="18">
        <v>0</v>
      </c>
      <c r="I133" s="42">
        <f t="shared" si="6"/>
        <v>25.01879472693032</v>
      </c>
    </row>
    <row r="134" spans="1:9" ht="23.25" hidden="1" customHeight="1">
      <c r="A134" s="5" t="s">
        <v>254</v>
      </c>
      <c r="B134" s="6" t="s">
        <v>247</v>
      </c>
      <c r="C134" s="21"/>
      <c r="D134" s="7" t="s">
        <v>411</v>
      </c>
      <c r="E134" s="14">
        <v>750407</v>
      </c>
      <c r="F134" s="14">
        <v>0</v>
      </c>
      <c r="G134" s="14">
        <v>182532.41</v>
      </c>
      <c r="H134" s="18">
        <v>0</v>
      </c>
      <c r="I134" s="20" t="e">
        <f>#REF!/#REF!*100</f>
        <v>#REF!</v>
      </c>
    </row>
    <row r="135" spans="1:9" ht="22.5" hidden="1" customHeight="1">
      <c r="A135" s="5" t="s">
        <v>256</v>
      </c>
      <c r="B135" s="6" t="s">
        <v>247</v>
      </c>
      <c r="C135" s="21"/>
      <c r="D135" s="7" t="s">
        <v>412</v>
      </c>
      <c r="E135" s="14">
        <v>750407</v>
      </c>
      <c r="F135" s="14">
        <v>0</v>
      </c>
      <c r="G135" s="14">
        <v>182532.41</v>
      </c>
      <c r="H135" s="18">
        <v>0</v>
      </c>
      <c r="I135" s="20" t="e">
        <f>#REF!/#REF!*100</f>
        <v>#REF!</v>
      </c>
    </row>
    <row r="136" spans="1:9" ht="28.5" hidden="1" customHeight="1">
      <c r="A136" s="5" t="s">
        <v>258</v>
      </c>
      <c r="B136" s="6" t="s">
        <v>247</v>
      </c>
      <c r="C136" s="21"/>
      <c r="D136" s="7" t="s">
        <v>413</v>
      </c>
      <c r="E136" s="14">
        <v>750407</v>
      </c>
      <c r="F136" s="14">
        <v>0</v>
      </c>
      <c r="G136" s="14">
        <v>182532.41</v>
      </c>
      <c r="H136" s="18">
        <v>0</v>
      </c>
      <c r="I136" s="20" t="e">
        <f>#REF!/#REF!*100</f>
        <v>#REF!</v>
      </c>
    </row>
    <row r="137" spans="1:9" ht="15.75" hidden="1" customHeight="1">
      <c r="A137" s="5" t="s">
        <v>260</v>
      </c>
      <c r="B137" s="6" t="s">
        <v>247</v>
      </c>
      <c r="C137" s="21"/>
      <c r="D137" s="7" t="s">
        <v>414</v>
      </c>
      <c r="E137" s="14">
        <v>750407</v>
      </c>
      <c r="F137" s="14">
        <v>0</v>
      </c>
      <c r="G137" s="14">
        <v>182532.41</v>
      </c>
      <c r="H137" s="18">
        <v>0</v>
      </c>
      <c r="I137" s="20" t="e">
        <f>#REF!/#REF!*100</f>
        <v>#REF!</v>
      </c>
    </row>
    <row r="138" spans="1:9" ht="29.25" hidden="1" customHeight="1">
      <c r="A138" s="5" t="s">
        <v>262</v>
      </c>
      <c r="B138" s="6" t="s">
        <v>247</v>
      </c>
      <c r="C138" s="21"/>
      <c r="D138" s="7" t="s">
        <v>415</v>
      </c>
      <c r="E138" s="14">
        <v>577000</v>
      </c>
      <c r="F138" s="14">
        <v>0</v>
      </c>
      <c r="G138" s="14">
        <v>111339.28</v>
      </c>
      <c r="H138" s="18">
        <v>0</v>
      </c>
      <c r="I138" s="20" t="e">
        <f>#REF!/#REF!*100</f>
        <v>#REF!</v>
      </c>
    </row>
    <row r="139" spans="1:9" ht="26.25" hidden="1" customHeight="1">
      <c r="A139" s="5" t="s">
        <v>264</v>
      </c>
      <c r="B139" s="6" t="s">
        <v>247</v>
      </c>
      <c r="C139" s="21"/>
      <c r="D139" s="7" t="s">
        <v>416</v>
      </c>
      <c r="E139" s="14">
        <v>173407</v>
      </c>
      <c r="F139" s="14">
        <v>0</v>
      </c>
      <c r="G139" s="14">
        <v>71193.13</v>
      </c>
      <c r="H139" s="18">
        <v>0</v>
      </c>
      <c r="I139" s="20" t="e">
        <f>#REF!/#REF!*100</f>
        <v>#REF!</v>
      </c>
    </row>
    <row r="140" spans="1:9" ht="20.25" hidden="1" customHeight="1">
      <c r="A140" s="5" t="s">
        <v>268</v>
      </c>
      <c r="B140" s="6" t="s">
        <v>247</v>
      </c>
      <c r="C140" s="21"/>
      <c r="D140" s="7" t="s">
        <v>417</v>
      </c>
      <c r="E140" s="14">
        <v>61793</v>
      </c>
      <c r="F140" s="14">
        <v>200000</v>
      </c>
      <c r="G140" s="14">
        <v>2375</v>
      </c>
      <c r="H140" s="18">
        <v>19200</v>
      </c>
      <c r="I140" s="20" t="e">
        <f>#REF!/#REF!*100</f>
        <v>#REF!</v>
      </c>
    </row>
    <row r="141" spans="1:9" ht="25.5" hidden="1" customHeight="1">
      <c r="A141" s="5" t="s">
        <v>270</v>
      </c>
      <c r="B141" s="6" t="s">
        <v>247</v>
      </c>
      <c r="C141" s="21"/>
      <c r="D141" s="7" t="s">
        <v>418</v>
      </c>
      <c r="E141" s="14">
        <v>61793</v>
      </c>
      <c r="F141" s="14">
        <v>200000</v>
      </c>
      <c r="G141" s="14">
        <v>2375</v>
      </c>
      <c r="H141" s="18">
        <v>19200</v>
      </c>
      <c r="I141" s="20" t="e">
        <f>#REF!/#REF!*100</f>
        <v>#REF!</v>
      </c>
    </row>
    <row r="142" spans="1:9" ht="22.5" hidden="1" customHeight="1">
      <c r="A142" s="5" t="s">
        <v>272</v>
      </c>
      <c r="B142" s="6" t="s">
        <v>247</v>
      </c>
      <c r="C142" s="21"/>
      <c r="D142" s="7" t="s">
        <v>419</v>
      </c>
      <c r="E142" s="14">
        <v>61793</v>
      </c>
      <c r="F142" s="14">
        <v>200000</v>
      </c>
      <c r="G142" s="14">
        <v>2375</v>
      </c>
      <c r="H142" s="18">
        <v>19200</v>
      </c>
      <c r="I142" s="20" t="e">
        <f>#REF!/#REF!*100</f>
        <v>#REF!</v>
      </c>
    </row>
    <row r="143" spans="1:9" ht="23.25" hidden="1" customHeight="1">
      <c r="A143" s="5" t="s">
        <v>258</v>
      </c>
      <c r="B143" s="6" t="s">
        <v>247</v>
      </c>
      <c r="C143" s="21"/>
      <c r="D143" s="7" t="s">
        <v>420</v>
      </c>
      <c r="E143" s="14">
        <v>49500</v>
      </c>
      <c r="F143" s="14">
        <v>200000</v>
      </c>
      <c r="G143" s="14">
        <v>2375</v>
      </c>
      <c r="H143" s="18">
        <v>19200</v>
      </c>
      <c r="I143" s="20" t="e">
        <f>#REF!/#REF!*100</f>
        <v>#REF!</v>
      </c>
    </row>
    <row r="144" spans="1:9" ht="27.75" hidden="1" customHeight="1">
      <c r="A144" s="5" t="s">
        <v>275</v>
      </c>
      <c r="B144" s="6" t="s">
        <v>247</v>
      </c>
      <c r="C144" s="21"/>
      <c r="D144" s="7" t="s">
        <v>421</v>
      </c>
      <c r="E144" s="14">
        <v>49500</v>
      </c>
      <c r="F144" s="14">
        <v>200000</v>
      </c>
      <c r="G144" s="14">
        <v>2375</v>
      </c>
      <c r="H144" s="18">
        <v>19200</v>
      </c>
      <c r="I144" s="20" t="e">
        <f>#REF!/#REF!*100</f>
        <v>#REF!</v>
      </c>
    </row>
    <row r="145" spans="1:9" ht="12" hidden="1" customHeight="1">
      <c r="A145" s="5" t="s">
        <v>277</v>
      </c>
      <c r="B145" s="6" t="s">
        <v>247</v>
      </c>
      <c r="C145" s="21"/>
      <c r="D145" s="7" t="s">
        <v>422</v>
      </c>
      <c r="E145" s="14">
        <v>49500</v>
      </c>
      <c r="F145" s="14">
        <v>200000</v>
      </c>
      <c r="G145" s="14">
        <v>2375</v>
      </c>
      <c r="H145" s="18">
        <v>19200</v>
      </c>
      <c r="I145" s="20" t="e">
        <f>#REF!/#REF!*100</f>
        <v>#REF!</v>
      </c>
    </row>
    <row r="146" spans="1:9" ht="21.75" hidden="1" customHeight="1">
      <c r="A146" s="5" t="s">
        <v>281</v>
      </c>
      <c r="B146" s="6" t="s">
        <v>247</v>
      </c>
      <c r="C146" s="21"/>
      <c r="D146" s="7" t="s">
        <v>423</v>
      </c>
      <c r="E146" s="14">
        <v>12293</v>
      </c>
      <c r="F146" s="14">
        <v>0</v>
      </c>
      <c r="G146" s="14">
        <v>0</v>
      </c>
      <c r="H146" s="18">
        <v>0</v>
      </c>
      <c r="I146" s="20" t="e">
        <f>#REF!/#REF!*100</f>
        <v>#REF!</v>
      </c>
    </row>
    <row r="147" spans="1:9" ht="42.75" hidden="1" customHeight="1">
      <c r="A147" s="24" t="s">
        <v>285</v>
      </c>
      <c r="B147" s="6" t="s">
        <v>247</v>
      </c>
      <c r="C147" s="25"/>
      <c r="D147" s="7" t="s">
        <v>424</v>
      </c>
      <c r="E147" s="26">
        <v>12293</v>
      </c>
      <c r="F147" s="14">
        <v>0</v>
      </c>
      <c r="G147" s="26">
        <v>0</v>
      </c>
      <c r="H147" s="18">
        <v>0</v>
      </c>
      <c r="I147" s="27" t="e">
        <f>#REF!/#REF!*100</f>
        <v>#REF!</v>
      </c>
    </row>
    <row r="148" spans="1:9" s="23" customFormat="1" ht="23.25">
      <c r="A148" s="85" t="s">
        <v>425</v>
      </c>
      <c r="B148" s="28" t="s">
        <v>247</v>
      </c>
      <c r="C148" s="37" t="s">
        <v>1066</v>
      </c>
      <c r="D148" s="29" t="s">
        <v>426</v>
      </c>
      <c r="E148" s="39">
        <v>3541100</v>
      </c>
      <c r="F148" s="30">
        <v>1651000</v>
      </c>
      <c r="G148" s="39">
        <v>476274</v>
      </c>
      <c r="H148" s="31">
        <v>264836.87</v>
      </c>
      <c r="I148" s="41">
        <f>G148/E148*100</f>
        <v>13.449888452740675</v>
      </c>
    </row>
    <row r="149" spans="1:9" ht="31.5">
      <c r="A149" s="86" t="s">
        <v>427</v>
      </c>
      <c r="B149" s="28" t="s">
        <v>247</v>
      </c>
      <c r="C149" s="38" t="s">
        <v>1067</v>
      </c>
      <c r="D149" s="29" t="s">
        <v>428</v>
      </c>
      <c r="E149" s="40">
        <v>1905100</v>
      </c>
      <c r="F149" s="30">
        <v>1651000</v>
      </c>
      <c r="G149" s="40">
        <v>426274</v>
      </c>
      <c r="H149" s="31">
        <v>264836.87</v>
      </c>
      <c r="I149" s="42">
        <f>G149/E149*100</f>
        <v>22.375413364127866</v>
      </c>
    </row>
    <row r="150" spans="1:9" ht="67.5" hidden="1">
      <c r="A150" s="33" t="s">
        <v>252</v>
      </c>
      <c r="B150" s="6" t="s">
        <v>247</v>
      </c>
      <c r="C150" s="34"/>
      <c r="D150" s="7" t="s">
        <v>429</v>
      </c>
      <c r="E150" s="35">
        <v>0</v>
      </c>
      <c r="F150" s="14">
        <v>1378300</v>
      </c>
      <c r="G150" s="35">
        <v>0</v>
      </c>
      <c r="H150" s="18">
        <v>264085.37</v>
      </c>
      <c r="I150" s="36" t="e">
        <f>#REF!/#REF!*100</f>
        <v>#REF!</v>
      </c>
    </row>
    <row r="151" spans="1:9" ht="22.5" hidden="1">
      <c r="A151" s="5" t="s">
        <v>254</v>
      </c>
      <c r="B151" s="6" t="s">
        <v>247</v>
      </c>
      <c r="C151" s="21"/>
      <c r="D151" s="7" t="s">
        <v>430</v>
      </c>
      <c r="E151" s="14">
        <v>0</v>
      </c>
      <c r="F151" s="14">
        <v>1378300</v>
      </c>
      <c r="G151" s="14">
        <v>0</v>
      </c>
      <c r="H151" s="18">
        <v>264085.37</v>
      </c>
      <c r="I151" s="20" t="e">
        <f>#REF!/#REF!*100</f>
        <v>#REF!</v>
      </c>
    </row>
    <row r="152" spans="1:9" ht="33.75" hidden="1">
      <c r="A152" s="5" t="s">
        <v>256</v>
      </c>
      <c r="B152" s="6" t="s">
        <v>247</v>
      </c>
      <c r="C152" s="21"/>
      <c r="D152" s="7" t="s">
        <v>431</v>
      </c>
      <c r="E152" s="14">
        <v>0</v>
      </c>
      <c r="F152" s="14">
        <v>1378300</v>
      </c>
      <c r="G152" s="14">
        <v>0</v>
      </c>
      <c r="H152" s="18">
        <v>264085.37</v>
      </c>
      <c r="I152" s="20" t="e">
        <f>#REF!/#REF!*100</f>
        <v>#REF!</v>
      </c>
    </row>
    <row r="153" spans="1:9" ht="22.5" hidden="1">
      <c r="A153" s="5" t="s">
        <v>258</v>
      </c>
      <c r="B153" s="6" t="s">
        <v>247</v>
      </c>
      <c r="C153" s="21"/>
      <c r="D153" s="7" t="s">
        <v>432</v>
      </c>
      <c r="E153" s="14">
        <v>0</v>
      </c>
      <c r="F153" s="14">
        <v>1378300</v>
      </c>
      <c r="G153" s="14">
        <v>0</v>
      </c>
      <c r="H153" s="18">
        <v>264085.37</v>
      </c>
      <c r="I153" s="20" t="e">
        <f>#REF!/#REF!*100</f>
        <v>#REF!</v>
      </c>
    </row>
    <row r="154" spans="1:9" ht="22.5" hidden="1">
      <c r="A154" s="5" t="s">
        <v>260</v>
      </c>
      <c r="B154" s="6" t="s">
        <v>247</v>
      </c>
      <c r="C154" s="21"/>
      <c r="D154" s="7" t="s">
        <v>433</v>
      </c>
      <c r="E154" s="14">
        <v>0</v>
      </c>
      <c r="F154" s="14">
        <v>1378300</v>
      </c>
      <c r="G154" s="14">
        <v>0</v>
      </c>
      <c r="H154" s="18">
        <v>264085.37</v>
      </c>
      <c r="I154" s="20" t="e">
        <f>#REF!/#REF!*100</f>
        <v>#REF!</v>
      </c>
    </row>
    <row r="155" spans="1:9" ht="22.5" hidden="1">
      <c r="A155" s="5" t="s">
        <v>262</v>
      </c>
      <c r="B155" s="6" t="s">
        <v>247</v>
      </c>
      <c r="C155" s="21"/>
      <c r="D155" s="7" t="s">
        <v>434</v>
      </c>
      <c r="E155" s="14">
        <v>0</v>
      </c>
      <c r="F155" s="14">
        <v>1058100</v>
      </c>
      <c r="G155" s="14">
        <v>0</v>
      </c>
      <c r="H155" s="18">
        <v>200325.71</v>
      </c>
      <c r="I155" s="20" t="e">
        <f>#REF!/#REF!*100</f>
        <v>#REF!</v>
      </c>
    </row>
    <row r="156" spans="1:9" ht="22.5" hidden="1">
      <c r="A156" s="5" t="s">
        <v>264</v>
      </c>
      <c r="B156" s="6" t="s">
        <v>247</v>
      </c>
      <c r="C156" s="21"/>
      <c r="D156" s="7" t="s">
        <v>435</v>
      </c>
      <c r="E156" s="14">
        <v>0</v>
      </c>
      <c r="F156" s="14">
        <v>320200</v>
      </c>
      <c r="G156" s="14">
        <v>0</v>
      </c>
      <c r="H156" s="18">
        <v>63759.66</v>
      </c>
      <c r="I156" s="20" t="e">
        <f>#REF!/#REF!*100</f>
        <v>#REF!</v>
      </c>
    </row>
    <row r="157" spans="1:9" ht="22.5" hidden="1">
      <c r="A157" s="5" t="s">
        <v>268</v>
      </c>
      <c r="B157" s="6" t="s">
        <v>247</v>
      </c>
      <c r="C157" s="21"/>
      <c r="D157" s="7" t="s">
        <v>436</v>
      </c>
      <c r="E157" s="14">
        <v>0</v>
      </c>
      <c r="F157" s="14">
        <v>272700</v>
      </c>
      <c r="G157" s="14">
        <v>0</v>
      </c>
      <c r="H157" s="18">
        <v>751.5</v>
      </c>
      <c r="I157" s="20" t="e">
        <f>#REF!/#REF!*100</f>
        <v>#REF!</v>
      </c>
    </row>
    <row r="158" spans="1:9" ht="33.75" hidden="1">
      <c r="A158" s="5" t="s">
        <v>270</v>
      </c>
      <c r="B158" s="6" t="s">
        <v>247</v>
      </c>
      <c r="C158" s="21"/>
      <c r="D158" s="7" t="s">
        <v>437</v>
      </c>
      <c r="E158" s="14">
        <v>0</v>
      </c>
      <c r="F158" s="14">
        <v>272700</v>
      </c>
      <c r="G158" s="14">
        <v>0</v>
      </c>
      <c r="H158" s="18">
        <v>751.5</v>
      </c>
      <c r="I158" s="20" t="e">
        <f>#REF!/#REF!*100</f>
        <v>#REF!</v>
      </c>
    </row>
    <row r="159" spans="1:9" ht="33.75" hidden="1">
      <c r="A159" s="5" t="s">
        <v>272</v>
      </c>
      <c r="B159" s="6" t="s">
        <v>247</v>
      </c>
      <c r="C159" s="21"/>
      <c r="D159" s="7" t="s">
        <v>438</v>
      </c>
      <c r="E159" s="14">
        <v>0</v>
      </c>
      <c r="F159" s="14">
        <v>272700</v>
      </c>
      <c r="G159" s="14">
        <v>0</v>
      </c>
      <c r="H159" s="18">
        <v>751.5</v>
      </c>
      <c r="I159" s="20" t="e">
        <f>#REF!/#REF!*100</f>
        <v>#REF!</v>
      </c>
    </row>
    <row r="160" spans="1:9" ht="22.5" hidden="1">
      <c r="A160" s="5" t="s">
        <v>281</v>
      </c>
      <c r="B160" s="6" t="s">
        <v>247</v>
      </c>
      <c r="C160" s="21"/>
      <c r="D160" s="7" t="s">
        <v>439</v>
      </c>
      <c r="E160" s="14">
        <v>0</v>
      </c>
      <c r="F160" s="14">
        <v>272700</v>
      </c>
      <c r="G160" s="14">
        <v>0</v>
      </c>
      <c r="H160" s="18">
        <v>751.5</v>
      </c>
      <c r="I160" s="20" t="e">
        <f>#REF!/#REF!*100</f>
        <v>#REF!</v>
      </c>
    </row>
    <row r="161" spans="1:9" ht="22.5" hidden="1">
      <c r="A161" s="5" t="s">
        <v>285</v>
      </c>
      <c r="B161" s="6" t="s">
        <v>247</v>
      </c>
      <c r="C161" s="21"/>
      <c r="D161" s="7" t="s">
        <v>440</v>
      </c>
      <c r="E161" s="14">
        <v>0</v>
      </c>
      <c r="F161" s="14">
        <v>272700</v>
      </c>
      <c r="G161" s="14">
        <v>0</v>
      </c>
      <c r="H161" s="18">
        <v>751.5</v>
      </c>
      <c r="I161" s="20" t="e">
        <f>#REF!/#REF!*100</f>
        <v>#REF!</v>
      </c>
    </row>
    <row r="162" spans="1:9" ht="22.5" hidden="1">
      <c r="A162" s="5" t="s">
        <v>343</v>
      </c>
      <c r="B162" s="6" t="s">
        <v>247</v>
      </c>
      <c r="C162" s="21"/>
      <c r="D162" s="7" t="s">
        <v>441</v>
      </c>
      <c r="E162" s="14">
        <v>1651000</v>
      </c>
      <c r="F162" s="14">
        <v>0</v>
      </c>
      <c r="G162" s="14">
        <v>371475</v>
      </c>
      <c r="H162" s="18">
        <v>0</v>
      </c>
      <c r="I162" s="20"/>
    </row>
    <row r="163" spans="1:9" ht="22.5" hidden="1">
      <c r="A163" s="5" t="s">
        <v>442</v>
      </c>
      <c r="B163" s="6" t="s">
        <v>247</v>
      </c>
      <c r="C163" s="21"/>
      <c r="D163" s="7" t="s">
        <v>443</v>
      </c>
      <c r="E163" s="14">
        <v>1651000</v>
      </c>
      <c r="F163" s="14">
        <v>0</v>
      </c>
      <c r="G163" s="14">
        <v>371475</v>
      </c>
      <c r="H163" s="18">
        <v>0</v>
      </c>
      <c r="I163" s="20"/>
    </row>
    <row r="164" spans="1:9" ht="22.5" hidden="1">
      <c r="A164" s="5" t="s">
        <v>258</v>
      </c>
      <c r="B164" s="6" t="s">
        <v>247</v>
      </c>
      <c r="C164" s="21"/>
      <c r="D164" s="7" t="s">
        <v>444</v>
      </c>
      <c r="E164" s="14">
        <v>1651000</v>
      </c>
      <c r="F164" s="14">
        <v>0</v>
      </c>
      <c r="G164" s="14">
        <v>371475</v>
      </c>
      <c r="H164" s="18">
        <v>0</v>
      </c>
      <c r="I164" s="20"/>
    </row>
    <row r="165" spans="1:9" ht="22.5" hidden="1">
      <c r="A165" s="5" t="s">
        <v>347</v>
      </c>
      <c r="B165" s="6" t="s">
        <v>247</v>
      </c>
      <c r="C165" s="21"/>
      <c r="D165" s="7" t="s">
        <v>445</v>
      </c>
      <c r="E165" s="14">
        <v>1651000</v>
      </c>
      <c r="F165" s="14">
        <v>0</v>
      </c>
      <c r="G165" s="14">
        <v>371475</v>
      </c>
      <c r="H165" s="18">
        <v>0</v>
      </c>
      <c r="I165" s="20"/>
    </row>
    <row r="166" spans="1:9" ht="22.5" hidden="1">
      <c r="A166" s="24" t="s">
        <v>349</v>
      </c>
      <c r="B166" s="6" t="s">
        <v>247</v>
      </c>
      <c r="C166" s="25"/>
      <c r="D166" s="7" t="s">
        <v>446</v>
      </c>
      <c r="E166" s="26">
        <v>1651000</v>
      </c>
      <c r="F166" s="14">
        <v>0</v>
      </c>
      <c r="G166" s="26">
        <v>371475</v>
      </c>
      <c r="H166" s="18">
        <v>0</v>
      </c>
      <c r="I166" s="27"/>
    </row>
    <row r="167" spans="1:9" ht="31.5">
      <c r="A167" s="86" t="s">
        <v>447</v>
      </c>
      <c r="B167" s="28" t="s">
        <v>247</v>
      </c>
      <c r="C167" s="38" t="s">
        <v>1068</v>
      </c>
      <c r="D167" s="29" t="s">
        <v>448</v>
      </c>
      <c r="E167" s="40">
        <v>1636000</v>
      </c>
      <c r="F167" s="30">
        <v>0</v>
      </c>
      <c r="G167" s="40">
        <v>0</v>
      </c>
      <c r="H167" s="31">
        <v>0</v>
      </c>
      <c r="I167" s="42">
        <f>G167/E167*100</f>
        <v>0</v>
      </c>
    </row>
    <row r="168" spans="1:9" ht="22.5" hidden="1">
      <c r="A168" s="33" t="s">
        <v>268</v>
      </c>
      <c r="B168" s="6" t="s">
        <v>247</v>
      </c>
      <c r="C168" s="34"/>
      <c r="D168" s="7" t="s">
        <v>449</v>
      </c>
      <c r="E168" s="35">
        <v>2200000</v>
      </c>
      <c r="F168" s="14">
        <v>0</v>
      </c>
      <c r="G168" s="35">
        <v>0</v>
      </c>
      <c r="H168" s="18">
        <v>0</v>
      </c>
      <c r="I168" s="36" t="e">
        <f>#REF!/#REF!*100</f>
        <v>#REF!</v>
      </c>
    </row>
    <row r="169" spans="1:9" ht="33.75" hidden="1">
      <c r="A169" s="5" t="s">
        <v>270</v>
      </c>
      <c r="B169" s="6" t="s">
        <v>247</v>
      </c>
      <c r="C169" s="21"/>
      <c r="D169" s="7" t="s">
        <v>450</v>
      </c>
      <c r="E169" s="14">
        <v>2200000</v>
      </c>
      <c r="F169" s="14">
        <v>0</v>
      </c>
      <c r="G169" s="14">
        <v>0</v>
      </c>
      <c r="H169" s="18">
        <v>0</v>
      </c>
      <c r="I169" s="20" t="e">
        <f>#REF!/#REF!*100</f>
        <v>#REF!</v>
      </c>
    </row>
    <row r="170" spans="1:9" ht="33.75" hidden="1">
      <c r="A170" s="5" t="s">
        <v>272</v>
      </c>
      <c r="B170" s="6" t="s">
        <v>247</v>
      </c>
      <c r="C170" s="21"/>
      <c r="D170" s="7" t="s">
        <v>451</v>
      </c>
      <c r="E170" s="14">
        <v>2200000</v>
      </c>
      <c r="F170" s="14">
        <v>0</v>
      </c>
      <c r="G170" s="14">
        <v>0</v>
      </c>
      <c r="H170" s="18">
        <v>0</v>
      </c>
      <c r="I170" s="20" t="e">
        <f>#REF!/#REF!*100</f>
        <v>#REF!</v>
      </c>
    </row>
    <row r="171" spans="1:9" ht="22.5" hidden="1">
      <c r="A171" s="5" t="s">
        <v>281</v>
      </c>
      <c r="B171" s="6" t="s">
        <v>247</v>
      </c>
      <c r="C171" s="21"/>
      <c r="D171" s="7" t="s">
        <v>452</v>
      </c>
      <c r="E171" s="14">
        <v>2200000</v>
      </c>
      <c r="F171" s="14">
        <v>0</v>
      </c>
      <c r="G171" s="14">
        <v>0</v>
      </c>
      <c r="H171" s="18">
        <v>0</v>
      </c>
      <c r="I171" s="20" t="e">
        <f>#REF!/#REF!*100</f>
        <v>#REF!</v>
      </c>
    </row>
    <row r="172" spans="1:9" ht="22.5" hidden="1">
      <c r="A172" s="24" t="s">
        <v>285</v>
      </c>
      <c r="B172" s="6" t="s">
        <v>247</v>
      </c>
      <c r="C172" s="25"/>
      <c r="D172" s="7" t="s">
        <v>453</v>
      </c>
      <c r="E172" s="26">
        <v>2200000</v>
      </c>
      <c r="F172" s="14">
        <v>0</v>
      </c>
      <c r="G172" s="26">
        <v>0</v>
      </c>
      <c r="H172" s="18">
        <v>0</v>
      </c>
      <c r="I172" s="27" t="e">
        <f>#REF!/#REF!*100</f>
        <v>#REF!</v>
      </c>
    </row>
    <row r="173" spans="1:9" s="23" customFormat="1" ht="63">
      <c r="A173" s="85" t="s">
        <v>454</v>
      </c>
      <c r="B173" s="28" t="s">
        <v>247</v>
      </c>
      <c r="C173" s="37" t="s">
        <v>1069</v>
      </c>
      <c r="D173" s="29" t="s">
        <v>455</v>
      </c>
      <c r="E173" s="39">
        <v>2534400</v>
      </c>
      <c r="F173" s="30">
        <v>1908100</v>
      </c>
      <c r="G173" s="39">
        <v>564966.66</v>
      </c>
      <c r="H173" s="31">
        <v>489196.67</v>
      </c>
      <c r="I173" s="41">
        <f>G173/E173*100</f>
        <v>22.291929450757578</v>
      </c>
    </row>
    <row r="174" spans="1:9" ht="23.25">
      <c r="A174" s="86" t="s">
        <v>456</v>
      </c>
      <c r="B174" s="28" t="s">
        <v>247</v>
      </c>
      <c r="C174" s="38" t="s">
        <v>1070</v>
      </c>
      <c r="D174" s="29" t="s">
        <v>457</v>
      </c>
      <c r="E174" s="40">
        <v>1457900</v>
      </c>
      <c r="F174" s="30">
        <v>228600</v>
      </c>
      <c r="G174" s="40">
        <v>320980.98</v>
      </c>
      <c r="H174" s="31">
        <v>24365</v>
      </c>
      <c r="I174" s="42">
        <f>G174/E174*100</f>
        <v>22.016666438027301</v>
      </c>
    </row>
    <row r="175" spans="1:9" ht="67.5" hidden="1">
      <c r="A175" s="33" t="s">
        <v>252</v>
      </c>
      <c r="B175" s="6" t="s">
        <v>247</v>
      </c>
      <c r="C175" s="34"/>
      <c r="D175" s="7" t="s">
        <v>458</v>
      </c>
      <c r="E175" s="35">
        <v>1105500</v>
      </c>
      <c r="F175" s="14">
        <v>0</v>
      </c>
      <c r="G175" s="35">
        <v>355963.78</v>
      </c>
      <c r="H175" s="18">
        <v>0</v>
      </c>
      <c r="I175" s="36" t="e">
        <f>#REF!/#REF!*100</f>
        <v>#REF!</v>
      </c>
    </row>
    <row r="176" spans="1:9" ht="22.5" hidden="1">
      <c r="A176" s="5" t="s">
        <v>254</v>
      </c>
      <c r="B176" s="6" t="s">
        <v>247</v>
      </c>
      <c r="C176" s="21"/>
      <c r="D176" s="7" t="s">
        <v>459</v>
      </c>
      <c r="E176" s="14">
        <v>1105500</v>
      </c>
      <c r="F176" s="14">
        <v>0</v>
      </c>
      <c r="G176" s="14">
        <v>355963.78</v>
      </c>
      <c r="H176" s="18">
        <v>0</v>
      </c>
      <c r="I176" s="20" t="e">
        <f>#REF!/#REF!*100</f>
        <v>#REF!</v>
      </c>
    </row>
    <row r="177" spans="1:9" ht="33.75" hidden="1">
      <c r="A177" s="5" t="s">
        <v>256</v>
      </c>
      <c r="B177" s="6" t="s">
        <v>247</v>
      </c>
      <c r="C177" s="21"/>
      <c r="D177" s="7" t="s">
        <v>460</v>
      </c>
      <c r="E177" s="14">
        <v>1104700</v>
      </c>
      <c r="F177" s="14">
        <v>0</v>
      </c>
      <c r="G177" s="14">
        <v>355963.78</v>
      </c>
      <c r="H177" s="18">
        <v>0</v>
      </c>
      <c r="I177" s="20" t="e">
        <f>#REF!/#REF!*100</f>
        <v>#REF!</v>
      </c>
    </row>
    <row r="178" spans="1:9" ht="22.5" hidden="1">
      <c r="A178" s="5" t="s">
        <v>258</v>
      </c>
      <c r="B178" s="6" t="s">
        <v>247</v>
      </c>
      <c r="C178" s="21"/>
      <c r="D178" s="7" t="s">
        <v>461</v>
      </c>
      <c r="E178" s="14">
        <v>1104700</v>
      </c>
      <c r="F178" s="14">
        <v>0</v>
      </c>
      <c r="G178" s="14">
        <v>355963.78</v>
      </c>
      <c r="H178" s="18">
        <v>0</v>
      </c>
      <c r="I178" s="20" t="e">
        <f>#REF!/#REF!*100</f>
        <v>#REF!</v>
      </c>
    </row>
    <row r="179" spans="1:9" ht="22.5" hidden="1">
      <c r="A179" s="5" t="s">
        <v>260</v>
      </c>
      <c r="B179" s="6" t="s">
        <v>247</v>
      </c>
      <c r="C179" s="21"/>
      <c r="D179" s="7" t="s">
        <v>462</v>
      </c>
      <c r="E179" s="14">
        <v>1104700</v>
      </c>
      <c r="F179" s="14">
        <v>0</v>
      </c>
      <c r="G179" s="14">
        <v>355963.78</v>
      </c>
      <c r="H179" s="18">
        <v>0</v>
      </c>
      <c r="I179" s="20" t="e">
        <f>#REF!/#REF!*100</f>
        <v>#REF!</v>
      </c>
    </row>
    <row r="180" spans="1:9" ht="22.5" hidden="1">
      <c r="A180" s="5" t="s">
        <v>262</v>
      </c>
      <c r="B180" s="6" t="s">
        <v>247</v>
      </c>
      <c r="C180" s="21"/>
      <c r="D180" s="7" t="s">
        <v>463</v>
      </c>
      <c r="E180" s="14">
        <v>848500</v>
      </c>
      <c r="F180" s="14">
        <v>0</v>
      </c>
      <c r="G180" s="14">
        <v>274029.5</v>
      </c>
      <c r="H180" s="18">
        <v>0</v>
      </c>
      <c r="I180" s="20" t="e">
        <f>#REF!/#REF!*100</f>
        <v>#REF!</v>
      </c>
    </row>
    <row r="181" spans="1:9" ht="22.5" hidden="1">
      <c r="A181" s="5" t="s">
        <v>264</v>
      </c>
      <c r="B181" s="6" t="s">
        <v>247</v>
      </c>
      <c r="C181" s="21"/>
      <c r="D181" s="7" t="s">
        <v>464</v>
      </c>
      <c r="E181" s="14">
        <v>256200</v>
      </c>
      <c r="F181" s="14">
        <v>0</v>
      </c>
      <c r="G181" s="14">
        <v>81934.28</v>
      </c>
      <c r="H181" s="18">
        <v>0</v>
      </c>
      <c r="I181" s="20" t="e">
        <f>#REF!/#REF!*100</f>
        <v>#REF!</v>
      </c>
    </row>
    <row r="182" spans="1:9" ht="33.75" hidden="1">
      <c r="A182" s="5" t="s">
        <v>304</v>
      </c>
      <c r="B182" s="6" t="s">
        <v>247</v>
      </c>
      <c r="C182" s="21"/>
      <c r="D182" s="7" t="s">
        <v>465</v>
      </c>
      <c r="E182" s="14">
        <v>800</v>
      </c>
      <c r="F182" s="14">
        <v>0</v>
      </c>
      <c r="G182" s="14">
        <v>0</v>
      </c>
      <c r="H182" s="18">
        <v>0</v>
      </c>
      <c r="I182" s="20" t="e">
        <f>#REF!/#REF!*100</f>
        <v>#REF!</v>
      </c>
    </row>
    <row r="183" spans="1:9" ht="22.5" hidden="1">
      <c r="A183" s="5" t="s">
        <v>258</v>
      </c>
      <c r="B183" s="6" t="s">
        <v>247</v>
      </c>
      <c r="C183" s="21"/>
      <c r="D183" s="7" t="s">
        <v>466</v>
      </c>
      <c r="E183" s="14">
        <v>800</v>
      </c>
      <c r="F183" s="14">
        <v>0</v>
      </c>
      <c r="G183" s="14">
        <v>0</v>
      </c>
      <c r="H183" s="18">
        <v>0</v>
      </c>
      <c r="I183" s="20" t="e">
        <f>#REF!/#REF!*100</f>
        <v>#REF!</v>
      </c>
    </row>
    <row r="184" spans="1:9" ht="22.5" hidden="1">
      <c r="A184" s="5" t="s">
        <v>260</v>
      </c>
      <c r="B184" s="6" t="s">
        <v>247</v>
      </c>
      <c r="C184" s="21"/>
      <c r="D184" s="7" t="s">
        <v>467</v>
      </c>
      <c r="E184" s="14">
        <v>800</v>
      </c>
      <c r="F184" s="14">
        <v>0</v>
      </c>
      <c r="G184" s="14">
        <v>0</v>
      </c>
      <c r="H184" s="18">
        <v>0</v>
      </c>
      <c r="I184" s="20" t="e">
        <f>#REF!/#REF!*100</f>
        <v>#REF!</v>
      </c>
    </row>
    <row r="185" spans="1:9" ht="22.5" hidden="1">
      <c r="A185" s="5" t="s">
        <v>308</v>
      </c>
      <c r="B185" s="6" t="s">
        <v>247</v>
      </c>
      <c r="C185" s="21"/>
      <c r="D185" s="7" t="s">
        <v>468</v>
      </c>
      <c r="E185" s="14">
        <v>800</v>
      </c>
      <c r="F185" s="14">
        <v>0</v>
      </c>
      <c r="G185" s="14">
        <v>0</v>
      </c>
      <c r="H185" s="18">
        <v>0</v>
      </c>
      <c r="I185" s="20" t="e">
        <f>#REF!/#REF!*100</f>
        <v>#REF!</v>
      </c>
    </row>
    <row r="186" spans="1:9" ht="22.5" hidden="1">
      <c r="A186" s="5" t="s">
        <v>268</v>
      </c>
      <c r="B186" s="6" t="s">
        <v>247</v>
      </c>
      <c r="C186" s="21"/>
      <c r="D186" s="7" t="s">
        <v>469</v>
      </c>
      <c r="E186" s="14">
        <v>383300</v>
      </c>
      <c r="F186" s="14">
        <v>228600</v>
      </c>
      <c r="G186" s="14">
        <v>52334.93</v>
      </c>
      <c r="H186" s="18">
        <v>24365</v>
      </c>
      <c r="I186" s="20" t="e">
        <f>#REF!/#REF!*100</f>
        <v>#REF!</v>
      </c>
    </row>
    <row r="187" spans="1:9" ht="33.75" hidden="1">
      <c r="A187" s="5" t="s">
        <v>270</v>
      </c>
      <c r="B187" s="6" t="s">
        <v>247</v>
      </c>
      <c r="C187" s="21"/>
      <c r="D187" s="7" t="s">
        <v>470</v>
      </c>
      <c r="E187" s="14">
        <v>383300</v>
      </c>
      <c r="F187" s="14">
        <v>228600</v>
      </c>
      <c r="G187" s="14">
        <v>52334.93</v>
      </c>
      <c r="H187" s="18">
        <v>24365</v>
      </c>
      <c r="I187" s="20" t="e">
        <f>#REF!/#REF!*100</f>
        <v>#REF!</v>
      </c>
    </row>
    <row r="188" spans="1:9" ht="33.75" hidden="1">
      <c r="A188" s="5" t="s">
        <v>272</v>
      </c>
      <c r="B188" s="6" t="s">
        <v>247</v>
      </c>
      <c r="C188" s="21"/>
      <c r="D188" s="7" t="s">
        <v>471</v>
      </c>
      <c r="E188" s="14">
        <v>383300</v>
      </c>
      <c r="F188" s="14">
        <v>228600</v>
      </c>
      <c r="G188" s="14">
        <v>52334.93</v>
      </c>
      <c r="H188" s="18">
        <v>24365</v>
      </c>
      <c r="I188" s="20" t="e">
        <f>#REF!/#REF!*100</f>
        <v>#REF!</v>
      </c>
    </row>
    <row r="189" spans="1:9" ht="22.5" hidden="1">
      <c r="A189" s="5" t="s">
        <v>258</v>
      </c>
      <c r="B189" s="6" t="s">
        <v>247</v>
      </c>
      <c r="C189" s="21"/>
      <c r="D189" s="7" t="s">
        <v>472</v>
      </c>
      <c r="E189" s="14">
        <v>353300</v>
      </c>
      <c r="F189" s="14">
        <v>0</v>
      </c>
      <c r="G189" s="14">
        <v>41598.76</v>
      </c>
      <c r="H189" s="18">
        <v>0</v>
      </c>
      <c r="I189" s="20" t="e">
        <f>#REF!/#REF!*100</f>
        <v>#REF!</v>
      </c>
    </row>
    <row r="190" spans="1:9" ht="22.5" hidden="1">
      <c r="A190" s="5" t="s">
        <v>275</v>
      </c>
      <c r="B190" s="6" t="s">
        <v>247</v>
      </c>
      <c r="C190" s="21"/>
      <c r="D190" s="7" t="s">
        <v>473</v>
      </c>
      <c r="E190" s="14">
        <v>353300</v>
      </c>
      <c r="F190" s="14">
        <v>0</v>
      </c>
      <c r="G190" s="14">
        <v>41598.76</v>
      </c>
      <c r="H190" s="18">
        <v>0</v>
      </c>
      <c r="I190" s="20" t="e">
        <f>#REF!/#REF!*100</f>
        <v>#REF!</v>
      </c>
    </row>
    <row r="191" spans="1:9" ht="22.5" hidden="1">
      <c r="A191" s="5" t="s">
        <v>319</v>
      </c>
      <c r="B191" s="6" t="s">
        <v>247</v>
      </c>
      <c r="C191" s="21"/>
      <c r="D191" s="7" t="s">
        <v>474</v>
      </c>
      <c r="E191" s="14">
        <v>24700</v>
      </c>
      <c r="F191" s="14">
        <v>0</v>
      </c>
      <c r="G191" s="14">
        <v>4175.13</v>
      </c>
      <c r="H191" s="18">
        <v>0</v>
      </c>
      <c r="I191" s="20" t="e">
        <f>#REF!/#REF!*100</f>
        <v>#REF!</v>
      </c>
    </row>
    <row r="192" spans="1:9" ht="22.5" hidden="1">
      <c r="A192" s="5" t="s">
        <v>321</v>
      </c>
      <c r="B192" s="6" t="s">
        <v>247</v>
      </c>
      <c r="C192" s="21"/>
      <c r="D192" s="7" t="s">
        <v>475</v>
      </c>
      <c r="E192" s="14">
        <v>1000</v>
      </c>
      <c r="F192" s="14">
        <v>0</v>
      </c>
      <c r="G192" s="14">
        <v>0</v>
      </c>
      <c r="H192" s="18">
        <v>0</v>
      </c>
      <c r="I192" s="20" t="e">
        <f>#REF!/#REF!*100</f>
        <v>#REF!</v>
      </c>
    </row>
    <row r="193" spans="1:9" ht="22.5" hidden="1">
      <c r="A193" s="5" t="s">
        <v>327</v>
      </c>
      <c r="B193" s="6" t="s">
        <v>247</v>
      </c>
      <c r="C193" s="21"/>
      <c r="D193" s="7" t="s">
        <v>476</v>
      </c>
      <c r="E193" s="14">
        <v>83700</v>
      </c>
      <c r="F193" s="14">
        <v>0</v>
      </c>
      <c r="G193" s="14">
        <v>19195.34</v>
      </c>
      <c r="H193" s="18">
        <v>0</v>
      </c>
      <c r="I193" s="20" t="e">
        <f>#REF!/#REF!*100</f>
        <v>#REF!</v>
      </c>
    </row>
    <row r="194" spans="1:9" ht="22.5" hidden="1">
      <c r="A194" s="5" t="s">
        <v>277</v>
      </c>
      <c r="B194" s="6" t="s">
        <v>247</v>
      </c>
      <c r="C194" s="21"/>
      <c r="D194" s="7" t="s">
        <v>477</v>
      </c>
      <c r="E194" s="14">
        <v>243900</v>
      </c>
      <c r="F194" s="14">
        <v>0</v>
      </c>
      <c r="G194" s="14">
        <v>18228.29</v>
      </c>
      <c r="H194" s="18">
        <v>0</v>
      </c>
      <c r="I194" s="20" t="e">
        <f>#REF!/#REF!*100</f>
        <v>#REF!</v>
      </c>
    </row>
    <row r="195" spans="1:9" ht="22.5" hidden="1">
      <c r="A195" s="5" t="s">
        <v>281</v>
      </c>
      <c r="B195" s="6" t="s">
        <v>247</v>
      </c>
      <c r="C195" s="21"/>
      <c r="D195" s="7" t="s">
        <v>478</v>
      </c>
      <c r="E195" s="14">
        <v>30000</v>
      </c>
      <c r="F195" s="14">
        <v>228600</v>
      </c>
      <c r="G195" s="14">
        <v>10736.17</v>
      </c>
      <c r="H195" s="18">
        <v>24365</v>
      </c>
      <c r="I195" s="20" t="e">
        <f>#REF!/#REF!*100</f>
        <v>#REF!</v>
      </c>
    </row>
    <row r="196" spans="1:9" ht="22.5" hidden="1">
      <c r="A196" s="5" t="s">
        <v>283</v>
      </c>
      <c r="B196" s="6" t="s">
        <v>247</v>
      </c>
      <c r="C196" s="21"/>
      <c r="D196" s="7" t="s">
        <v>479</v>
      </c>
      <c r="E196" s="14">
        <v>0</v>
      </c>
      <c r="F196" s="14">
        <v>5050</v>
      </c>
      <c r="G196" s="14">
        <v>0</v>
      </c>
      <c r="H196" s="18">
        <v>5050</v>
      </c>
      <c r="I196" s="20" t="e">
        <f>#REF!/#REF!*100</f>
        <v>#REF!</v>
      </c>
    </row>
    <row r="197" spans="1:9" ht="22.5" hidden="1">
      <c r="A197" s="5" t="s">
        <v>285</v>
      </c>
      <c r="B197" s="6" t="s">
        <v>247</v>
      </c>
      <c r="C197" s="21"/>
      <c r="D197" s="7" t="s">
        <v>480</v>
      </c>
      <c r="E197" s="14">
        <v>30000</v>
      </c>
      <c r="F197" s="14">
        <v>223550</v>
      </c>
      <c r="G197" s="14">
        <v>10736.17</v>
      </c>
      <c r="H197" s="18">
        <v>19315</v>
      </c>
      <c r="I197" s="20" t="e">
        <f>#REF!/#REF!*100</f>
        <v>#REF!</v>
      </c>
    </row>
    <row r="198" spans="1:9" ht="22.5" hidden="1">
      <c r="A198" s="5" t="s">
        <v>343</v>
      </c>
      <c r="B198" s="6" t="s">
        <v>247</v>
      </c>
      <c r="C198" s="21"/>
      <c r="D198" s="7" t="s">
        <v>481</v>
      </c>
      <c r="E198" s="14">
        <v>228600</v>
      </c>
      <c r="F198" s="14">
        <v>0</v>
      </c>
      <c r="G198" s="14">
        <v>114300</v>
      </c>
      <c r="H198" s="18">
        <v>0</v>
      </c>
      <c r="I198" s="20"/>
    </row>
    <row r="199" spans="1:9" ht="22.5" hidden="1">
      <c r="A199" s="5" t="s">
        <v>442</v>
      </c>
      <c r="B199" s="6" t="s">
        <v>247</v>
      </c>
      <c r="C199" s="21"/>
      <c r="D199" s="7" t="s">
        <v>482</v>
      </c>
      <c r="E199" s="14">
        <v>228600</v>
      </c>
      <c r="F199" s="14">
        <v>0</v>
      </c>
      <c r="G199" s="14">
        <v>114300</v>
      </c>
      <c r="H199" s="18">
        <v>0</v>
      </c>
      <c r="I199" s="20"/>
    </row>
    <row r="200" spans="1:9" ht="22.5" hidden="1">
      <c r="A200" s="5" t="s">
        <v>258</v>
      </c>
      <c r="B200" s="6" t="s">
        <v>247</v>
      </c>
      <c r="C200" s="21"/>
      <c r="D200" s="7" t="s">
        <v>483</v>
      </c>
      <c r="E200" s="14">
        <v>228600</v>
      </c>
      <c r="F200" s="14">
        <v>0</v>
      </c>
      <c r="G200" s="14">
        <v>114300</v>
      </c>
      <c r="H200" s="18">
        <v>0</v>
      </c>
      <c r="I200" s="20"/>
    </row>
    <row r="201" spans="1:9" ht="22.5" hidden="1">
      <c r="A201" s="5" t="s">
        <v>347</v>
      </c>
      <c r="B201" s="6" t="s">
        <v>247</v>
      </c>
      <c r="C201" s="21"/>
      <c r="D201" s="7" t="s">
        <v>484</v>
      </c>
      <c r="E201" s="14">
        <v>228600</v>
      </c>
      <c r="F201" s="14">
        <v>0</v>
      </c>
      <c r="G201" s="14">
        <v>114300</v>
      </c>
      <c r="H201" s="18">
        <v>0</v>
      </c>
      <c r="I201" s="20"/>
    </row>
    <row r="202" spans="1:9" ht="22.5" hidden="1">
      <c r="A202" s="24" t="s">
        <v>349</v>
      </c>
      <c r="B202" s="6" t="s">
        <v>247</v>
      </c>
      <c r="C202" s="25"/>
      <c r="D202" s="7" t="s">
        <v>485</v>
      </c>
      <c r="E202" s="26">
        <v>228600</v>
      </c>
      <c r="F202" s="14">
        <v>0</v>
      </c>
      <c r="G202" s="26">
        <v>114300</v>
      </c>
      <c r="H202" s="18">
        <v>0</v>
      </c>
      <c r="I202" s="27"/>
    </row>
    <row r="203" spans="1:9" ht="31.5" customHeight="1">
      <c r="A203" s="86" t="s">
        <v>486</v>
      </c>
      <c r="B203" s="28" t="s">
        <v>247</v>
      </c>
      <c r="C203" s="38" t="s">
        <v>1071</v>
      </c>
      <c r="D203" s="29" t="s">
        <v>487</v>
      </c>
      <c r="E203" s="40">
        <v>1076500</v>
      </c>
      <c r="F203" s="30">
        <v>0</v>
      </c>
      <c r="G203" s="40">
        <v>243985</v>
      </c>
      <c r="H203" s="31">
        <v>0</v>
      </c>
      <c r="I203" s="42">
        <f>G203/E203*100</f>
        <v>22.664653971202974</v>
      </c>
    </row>
    <row r="204" spans="1:9" ht="67.5" hidden="1">
      <c r="A204" s="33" t="s">
        <v>252</v>
      </c>
      <c r="B204" s="6" t="s">
        <v>247</v>
      </c>
      <c r="C204" s="34"/>
      <c r="D204" s="7" t="s">
        <v>488</v>
      </c>
      <c r="E204" s="35">
        <v>457400</v>
      </c>
      <c r="F204" s="14">
        <v>0</v>
      </c>
      <c r="G204" s="35">
        <v>84226.53</v>
      </c>
      <c r="H204" s="18">
        <v>0</v>
      </c>
      <c r="I204" s="36" t="e">
        <f>#REF!/#REF!*100</f>
        <v>#REF!</v>
      </c>
    </row>
    <row r="205" spans="1:9" ht="22.5" hidden="1">
      <c r="A205" s="5" t="s">
        <v>254</v>
      </c>
      <c r="B205" s="6" t="s">
        <v>247</v>
      </c>
      <c r="C205" s="21"/>
      <c r="D205" s="7" t="s">
        <v>489</v>
      </c>
      <c r="E205" s="14">
        <v>457400</v>
      </c>
      <c r="F205" s="14">
        <v>0</v>
      </c>
      <c r="G205" s="14">
        <v>84226.53</v>
      </c>
      <c r="H205" s="18">
        <v>0</v>
      </c>
      <c r="I205" s="20" t="e">
        <f>#REF!/#REF!*100</f>
        <v>#REF!</v>
      </c>
    </row>
    <row r="206" spans="1:9" ht="33.75" hidden="1">
      <c r="A206" s="5" t="s">
        <v>256</v>
      </c>
      <c r="B206" s="6" t="s">
        <v>247</v>
      </c>
      <c r="C206" s="21"/>
      <c r="D206" s="7" t="s">
        <v>490</v>
      </c>
      <c r="E206" s="14">
        <v>457400</v>
      </c>
      <c r="F206" s="14">
        <v>0</v>
      </c>
      <c r="G206" s="14">
        <v>84226.53</v>
      </c>
      <c r="H206" s="18">
        <v>0</v>
      </c>
      <c r="I206" s="20" t="e">
        <f>#REF!/#REF!*100</f>
        <v>#REF!</v>
      </c>
    </row>
    <row r="207" spans="1:9" ht="22.5" hidden="1">
      <c r="A207" s="5" t="s">
        <v>258</v>
      </c>
      <c r="B207" s="6" t="s">
        <v>247</v>
      </c>
      <c r="C207" s="21"/>
      <c r="D207" s="7" t="s">
        <v>491</v>
      </c>
      <c r="E207" s="14">
        <v>457400</v>
      </c>
      <c r="F207" s="14">
        <v>0</v>
      </c>
      <c r="G207" s="14">
        <v>84226.53</v>
      </c>
      <c r="H207" s="18">
        <v>0</v>
      </c>
      <c r="I207" s="20" t="e">
        <f>#REF!/#REF!*100</f>
        <v>#REF!</v>
      </c>
    </row>
    <row r="208" spans="1:9" ht="22.5" hidden="1">
      <c r="A208" s="5" t="s">
        <v>260</v>
      </c>
      <c r="B208" s="6" t="s">
        <v>247</v>
      </c>
      <c r="C208" s="21"/>
      <c r="D208" s="7" t="s">
        <v>492</v>
      </c>
      <c r="E208" s="14">
        <v>457400</v>
      </c>
      <c r="F208" s="14">
        <v>0</v>
      </c>
      <c r="G208" s="14">
        <v>84226.53</v>
      </c>
      <c r="H208" s="18">
        <v>0</v>
      </c>
      <c r="I208" s="20" t="e">
        <f>#REF!/#REF!*100</f>
        <v>#REF!</v>
      </c>
    </row>
    <row r="209" spans="1:9" ht="22.5" hidden="1">
      <c r="A209" s="5" t="s">
        <v>262</v>
      </c>
      <c r="B209" s="6" t="s">
        <v>247</v>
      </c>
      <c r="C209" s="21"/>
      <c r="D209" s="7" t="s">
        <v>493</v>
      </c>
      <c r="E209" s="14">
        <v>351300</v>
      </c>
      <c r="F209" s="14">
        <v>0</v>
      </c>
      <c r="G209" s="14">
        <v>71220.960000000006</v>
      </c>
      <c r="H209" s="18">
        <v>0</v>
      </c>
      <c r="I209" s="20" t="e">
        <f>#REF!/#REF!*100</f>
        <v>#REF!</v>
      </c>
    </row>
    <row r="210" spans="1:9" ht="22.5" hidden="1">
      <c r="A210" s="5" t="s">
        <v>264</v>
      </c>
      <c r="B210" s="6" t="s">
        <v>247</v>
      </c>
      <c r="C210" s="21"/>
      <c r="D210" s="7" t="s">
        <v>494</v>
      </c>
      <c r="E210" s="14">
        <v>106100</v>
      </c>
      <c r="F210" s="14">
        <v>0</v>
      </c>
      <c r="G210" s="14">
        <v>13005.57</v>
      </c>
      <c r="H210" s="18">
        <v>0</v>
      </c>
      <c r="I210" s="20" t="e">
        <f>#REF!/#REF!*100</f>
        <v>#REF!</v>
      </c>
    </row>
    <row r="211" spans="1:9" ht="22.5" hidden="1">
      <c r="A211" s="5" t="s">
        <v>287</v>
      </c>
      <c r="B211" s="6" t="s">
        <v>247</v>
      </c>
      <c r="C211" s="21"/>
      <c r="D211" s="7" t="s">
        <v>495</v>
      </c>
      <c r="E211" s="14">
        <v>600000</v>
      </c>
      <c r="F211" s="14">
        <v>0</v>
      </c>
      <c r="G211" s="14">
        <v>150000</v>
      </c>
      <c r="H211" s="18">
        <v>0</v>
      </c>
      <c r="I211" s="20" t="e">
        <f>#REF!/#REF!*100</f>
        <v>#REF!</v>
      </c>
    </row>
    <row r="212" spans="1:9" ht="33.75" hidden="1">
      <c r="A212" s="5" t="s">
        <v>496</v>
      </c>
      <c r="B212" s="6" t="s">
        <v>247</v>
      </c>
      <c r="C212" s="21"/>
      <c r="D212" s="7" t="s">
        <v>497</v>
      </c>
      <c r="E212" s="14">
        <v>600000</v>
      </c>
      <c r="F212" s="14">
        <v>0</v>
      </c>
      <c r="G212" s="14">
        <v>150000</v>
      </c>
      <c r="H212" s="18">
        <v>0</v>
      </c>
      <c r="I212" s="20" t="e">
        <f>#REF!/#REF!*100</f>
        <v>#REF!</v>
      </c>
    </row>
    <row r="213" spans="1:9" ht="22.5" hidden="1">
      <c r="A213" s="5" t="s">
        <v>258</v>
      </c>
      <c r="B213" s="6" t="s">
        <v>247</v>
      </c>
      <c r="C213" s="21"/>
      <c r="D213" s="7" t="s">
        <v>498</v>
      </c>
      <c r="E213" s="14">
        <v>600000</v>
      </c>
      <c r="F213" s="14">
        <v>0</v>
      </c>
      <c r="G213" s="14">
        <v>150000</v>
      </c>
      <c r="H213" s="18">
        <v>0</v>
      </c>
      <c r="I213" s="20" t="e">
        <f>#REF!/#REF!*100</f>
        <v>#REF!</v>
      </c>
    </row>
    <row r="214" spans="1:9" ht="22.5" hidden="1">
      <c r="A214" s="5" t="s">
        <v>499</v>
      </c>
      <c r="B214" s="6" t="s">
        <v>247</v>
      </c>
      <c r="C214" s="21"/>
      <c r="D214" s="7" t="s">
        <v>500</v>
      </c>
      <c r="E214" s="14">
        <v>600000</v>
      </c>
      <c r="F214" s="14">
        <v>0</v>
      </c>
      <c r="G214" s="14">
        <v>150000</v>
      </c>
      <c r="H214" s="18">
        <v>0</v>
      </c>
      <c r="I214" s="20" t="e">
        <f>#REF!/#REF!*100</f>
        <v>#REF!</v>
      </c>
    </row>
    <row r="215" spans="1:9" ht="0.75" customHeight="1">
      <c r="A215" s="5" t="s">
        <v>501</v>
      </c>
      <c r="B215" s="6" t="s">
        <v>247</v>
      </c>
      <c r="C215" s="21"/>
      <c r="D215" s="7" t="s">
        <v>502</v>
      </c>
      <c r="E215" s="14">
        <v>600000</v>
      </c>
      <c r="F215" s="14">
        <v>0</v>
      </c>
      <c r="G215" s="14">
        <v>150000</v>
      </c>
      <c r="H215" s="18">
        <v>0</v>
      </c>
      <c r="I215" s="20" t="e">
        <f>#REF!/#REF!*100</f>
        <v>#REF!</v>
      </c>
    </row>
    <row r="216" spans="1:9" ht="36.75" hidden="1" customHeight="1">
      <c r="A216" s="49" t="s">
        <v>503</v>
      </c>
      <c r="B216" s="6" t="s">
        <v>247</v>
      </c>
      <c r="C216" s="21">
        <v>310</v>
      </c>
      <c r="D216" s="7" t="s">
        <v>504</v>
      </c>
      <c r="E216" s="14">
        <v>0</v>
      </c>
      <c r="F216" s="14">
        <v>1679500</v>
      </c>
      <c r="G216" s="14">
        <v>0</v>
      </c>
      <c r="H216" s="18">
        <v>464831.67</v>
      </c>
      <c r="I216" s="20" t="e">
        <f>G216/E216*100</f>
        <v>#DIV/0!</v>
      </c>
    </row>
    <row r="217" spans="1:9" ht="12" hidden="1" customHeight="1">
      <c r="A217" s="5" t="s">
        <v>252</v>
      </c>
      <c r="B217" s="6" t="s">
        <v>247</v>
      </c>
      <c r="C217" s="21"/>
      <c r="D217" s="7" t="s">
        <v>505</v>
      </c>
      <c r="E217" s="14">
        <v>0</v>
      </c>
      <c r="F217" s="14">
        <v>1029900</v>
      </c>
      <c r="G217" s="14">
        <v>0</v>
      </c>
      <c r="H217" s="18">
        <v>266920.59000000003</v>
      </c>
      <c r="I217" s="20" t="e">
        <f>#REF!/#REF!*100</f>
        <v>#REF!</v>
      </c>
    </row>
    <row r="218" spans="1:9" ht="22.5" hidden="1" customHeight="1">
      <c r="A218" s="5" t="s">
        <v>403</v>
      </c>
      <c r="B218" s="6" t="s">
        <v>247</v>
      </c>
      <c r="C218" s="21"/>
      <c r="D218" s="7" t="s">
        <v>506</v>
      </c>
      <c r="E218" s="14">
        <v>0</v>
      </c>
      <c r="F218" s="14">
        <v>1029900</v>
      </c>
      <c r="G218" s="14">
        <v>0</v>
      </c>
      <c r="H218" s="18">
        <v>266920.59000000003</v>
      </c>
      <c r="I218" s="20" t="e">
        <f>#REF!/#REF!*100</f>
        <v>#REF!</v>
      </c>
    </row>
    <row r="219" spans="1:9" ht="21.75" hidden="1" customHeight="1">
      <c r="A219" s="5" t="s">
        <v>405</v>
      </c>
      <c r="B219" s="6" t="s">
        <v>247</v>
      </c>
      <c r="C219" s="21"/>
      <c r="D219" s="7" t="s">
        <v>507</v>
      </c>
      <c r="E219" s="14">
        <v>0</v>
      </c>
      <c r="F219" s="14">
        <v>1029900</v>
      </c>
      <c r="G219" s="14">
        <v>0</v>
      </c>
      <c r="H219" s="18">
        <v>266920.59000000003</v>
      </c>
      <c r="I219" s="20" t="e">
        <f>#REF!/#REF!*100</f>
        <v>#REF!</v>
      </c>
    </row>
    <row r="220" spans="1:9" ht="33" hidden="1" customHeight="1">
      <c r="A220" s="5" t="s">
        <v>258</v>
      </c>
      <c r="B220" s="6" t="s">
        <v>247</v>
      </c>
      <c r="C220" s="21"/>
      <c r="D220" s="7" t="s">
        <v>508</v>
      </c>
      <c r="E220" s="14">
        <v>0</v>
      </c>
      <c r="F220" s="14">
        <v>1029900</v>
      </c>
      <c r="G220" s="14">
        <v>0</v>
      </c>
      <c r="H220" s="18">
        <v>266920.59000000003</v>
      </c>
      <c r="I220" s="20" t="e">
        <f>#REF!/#REF!*100</f>
        <v>#REF!</v>
      </c>
    </row>
    <row r="221" spans="1:9" ht="17.25" hidden="1" customHeight="1">
      <c r="A221" s="5" t="s">
        <v>260</v>
      </c>
      <c r="B221" s="6" t="s">
        <v>247</v>
      </c>
      <c r="C221" s="21"/>
      <c r="D221" s="7" t="s">
        <v>509</v>
      </c>
      <c r="E221" s="14">
        <v>0</v>
      </c>
      <c r="F221" s="14">
        <v>1029900</v>
      </c>
      <c r="G221" s="14">
        <v>0</v>
      </c>
      <c r="H221" s="18">
        <v>266920.59000000003</v>
      </c>
      <c r="I221" s="20" t="e">
        <f>#REF!/#REF!*100</f>
        <v>#REF!</v>
      </c>
    </row>
    <row r="222" spans="1:9" ht="22.5" hidden="1" customHeight="1">
      <c r="A222" s="5" t="s">
        <v>262</v>
      </c>
      <c r="B222" s="6" t="s">
        <v>247</v>
      </c>
      <c r="C222" s="21"/>
      <c r="D222" s="7" t="s">
        <v>510</v>
      </c>
      <c r="E222" s="14">
        <v>0</v>
      </c>
      <c r="F222" s="14">
        <v>798422</v>
      </c>
      <c r="G222" s="14">
        <v>0</v>
      </c>
      <c r="H222" s="18">
        <v>202461.5</v>
      </c>
      <c r="I222" s="20" t="e">
        <f>#REF!/#REF!*100</f>
        <v>#REF!</v>
      </c>
    </row>
    <row r="223" spans="1:9" ht="24.75" hidden="1" customHeight="1">
      <c r="A223" s="5" t="s">
        <v>264</v>
      </c>
      <c r="B223" s="6" t="s">
        <v>247</v>
      </c>
      <c r="C223" s="21"/>
      <c r="D223" s="7" t="s">
        <v>511</v>
      </c>
      <c r="E223" s="14">
        <v>0</v>
      </c>
      <c r="F223" s="14">
        <v>231478</v>
      </c>
      <c r="G223" s="14">
        <v>0</v>
      </c>
      <c r="H223" s="18">
        <v>64459.09</v>
      </c>
      <c r="I223" s="20" t="e">
        <f>#REF!/#REF!*100</f>
        <v>#REF!</v>
      </c>
    </row>
    <row r="224" spans="1:9" ht="21.75" hidden="1" customHeight="1">
      <c r="A224" s="5" t="s">
        <v>268</v>
      </c>
      <c r="B224" s="6" t="s">
        <v>247</v>
      </c>
      <c r="C224" s="21"/>
      <c r="D224" s="7" t="s">
        <v>512</v>
      </c>
      <c r="E224" s="14">
        <v>0</v>
      </c>
      <c r="F224" s="14">
        <v>649600</v>
      </c>
      <c r="G224" s="14">
        <v>0</v>
      </c>
      <c r="H224" s="18">
        <v>197911.08</v>
      </c>
      <c r="I224" s="20" t="e">
        <f>#REF!/#REF!*100</f>
        <v>#REF!</v>
      </c>
    </row>
    <row r="225" spans="1:9" ht="29.25" hidden="1" customHeight="1">
      <c r="A225" s="5" t="s">
        <v>270</v>
      </c>
      <c r="B225" s="6" t="s">
        <v>247</v>
      </c>
      <c r="C225" s="21"/>
      <c r="D225" s="7" t="s">
        <v>513</v>
      </c>
      <c r="E225" s="14">
        <v>0</v>
      </c>
      <c r="F225" s="14">
        <v>649600</v>
      </c>
      <c r="G225" s="14">
        <v>0</v>
      </c>
      <c r="H225" s="18">
        <v>197911.08</v>
      </c>
      <c r="I225" s="20" t="e">
        <f>#REF!/#REF!*100</f>
        <v>#REF!</v>
      </c>
    </row>
    <row r="226" spans="1:9" ht="25.5" hidden="1" customHeight="1">
      <c r="A226" s="5" t="s">
        <v>272</v>
      </c>
      <c r="B226" s="6" t="s">
        <v>247</v>
      </c>
      <c r="C226" s="21"/>
      <c r="D226" s="7" t="s">
        <v>514</v>
      </c>
      <c r="E226" s="14">
        <v>0</v>
      </c>
      <c r="F226" s="14">
        <v>649600</v>
      </c>
      <c r="G226" s="14">
        <v>0</v>
      </c>
      <c r="H226" s="18">
        <v>197911.08</v>
      </c>
      <c r="I226" s="20" t="e">
        <f>#REF!/#REF!*100</f>
        <v>#REF!</v>
      </c>
    </row>
    <row r="227" spans="1:9" ht="13.5" hidden="1" customHeight="1">
      <c r="A227" s="5" t="s">
        <v>258</v>
      </c>
      <c r="B227" s="6" t="s">
        <v>247</v>
      </c>
      <c r="C227" s="21"/>
      <c r="D227" s="7" t="s">
        <v>515</v>
      </c>
      <c r="E227" s="14">
        <v>0</v>
      </c>
      <c r="F227" s="14">
        <v>531029</v>
      </c>
      <c r="G227" s="14">
        <v>0</v>
      </c>
      <c r="H227" s="18">
        <v>134245.07999999999</v>
      </c>
      <c r="I227" s="20" t="e">
        <f>#REF!/#REF!*100</f>
        <v>#REF!</v>
      </c>
    </row>
    <row r="228" spans="1:9" ht="35.25" hidden="1" customHeight="1">
      <c r="A228" s="5" t="s">
        <v>275</v>
      </c>
      <c r="B228" s="6" t="s">
        <v>247</v>
      </c>
      <c r="C228" s="21"/>
      <c r="D228" s="7" t="s">
        <v>516</v>
      </c>
      <c r="E228" s="14">
        <v>0</v>
      </c>
      <c r="F228" s="14">
        <v>531029</v>
      </c>
      <c r="G228" s="14">
        <v>0</v>
      </c>
      <c r="H228" s="18">
        <v>134245.07999999999</v>
      </c>
      <c r="I228" s="20" t="e">
        <f>#REF!/#REF!*100</f>
        <v>#REF!</v>
      </c>
    </row>
    <row r="229" spans="1:9" ht="40.5" hidden="1" customHeight="1">
      <c r="A229" s="5" t="s">
        <v>319</v>
      </c>
      <c r="B229" s="6" t="s">
        <v>247</v>
      </c>
      <c r="C229" s="21"/>
      <c r="D229" s="7" t="s">
        <v>517</v>
      </c>
      <c r="E229" s="14">
        <v>0</v>
      </c>
      <c r="F229" s="14">
        <v>2050</v>
      </c>
      <c r="G229" s="14">
        <v>0</v>
      </c>
      <c r="H229" s="18">
        <v>2049.66</v>
      </c>
      <c r="I229" s="20" t="e">
        <f>#REF!/#REF!*100</f>
        <v>#REF!</v>
      </c>
    </row>
    <row r="230" spans="1:9" ht="35.25" hidden="1" customHeight="1">
      <c r="A230" s="5" t="s">
        <v>323</v>
      </c>
      <c r="B230" s="6" t="s">
        <v>247</v>
      </c>
      <c r="C230" s="21"/>
      <c r="D230" s="7" t="s">
        <v>518</v>
      </c>
      <c r="E230" s="14">
        <v>0</v>
      </c>
      <c r="F230" s="14">
        <v>173625</v>
      </c>
      <c r="G230" s="14">
        <v>0</v>
      </c>
      <c r="H230" s="18">
        <v>74607.539999999994</v>
      </c>
      <c r="I230" s="20" t="e">
        <f>#REF!/#REF!*100</f>
        <v>#REF!</v>
      </c>
    </row>
    <row r="231" spans="1:9" ht="27.75" hidden="1" customHeight="1">
      <c r="A231" s="5" t="s">
        <v>325</v>
      </c>
      <c r="B231" s="6" t="s">
        <v>247</v>
      </c>
      <c r="C231" s="21"/>
      <c r="D231" s="7" t="s">
        <v>519</v>
      </c>
      <c r="E231" s="14">
        <v>0</v>
      </c>
      <c r="F231" s="14">
        <v>10000</v>
      </c>
      <c r="G231" s="14">
        <v>0</v>
      </c>
      <c r="H231" s="18">
        <v>10000</v>
      </c>
      <c r="I231" s="20" t="e">
        <f>#REF!/#REF!*100</f>
        <v>#REF!</v>
      </c>
    </row>
    <row r="232" spans="1:9" ht="45.75" hidden="1" customHeight="1">
      <c r="A232" s="5" t="s">
        <v>327</v>
      </c>
      <c r="B232" s="6" t="s">
        <v>247</v>
      </c>
      <c r="C232" s="21"/>
      <c r="D232" s="7" t="s">
        <v>520</v>
      </c>
      <c r="E232" s="14">
        <v>0</v>
      </c>
      <c r="F232" s="14">
        <v>157779</v>
      </c>
      <c r="G232" s="14">
        <v>0</v>
      </c>
      <c r="H232" s="18">
        <v>545</v>
      </c>
      <c r="I232" s="20" t="e">
        <f>#REF!/#REF!*100</f>
        <v>#REF!</v>
      </c>
    </row>
    <row r="233" spans="1:9" ht="72.75" hidden="1" customHeight="1">
      <c r="A233" s="5" t="s">
        <v>277</v>
      </c>
      <c r="B233" s="6" t="s">
        <v>247</v>
      </c>
      <c r="C233" s="21"/>
      <c r="D233" s="7" t="s">
        <v>521</v>
      </c>
      <c r="E233" s="14">
        <v>0</v>
      </c>
      <c r="F233" s="14">
        <v>187575</v>
      </c>
      <c r="G233" s="14">
        <v>0</v>
      </c>
      <c r="H233" s="18">
        <v>47042.879999999997</v>
      </c>
      <c r="I233" s="20" t="e">
        <f>#REF!/#REF!*100</f>
        <v>#REF!</v>
      </c>
    </row>
    <row r="234" spans="1:9" ht="36" hidden="1" customHeight="1">
      <c r="A234" s="5" t="s">
        <v>281</v>
      </c>
      <c r="B234" s="6" t="s">
        <v>247</v>
      </c>
      <c r="C234" s="21"/>
      <c r="D234" s="7" t="s">
        <v>522</v>
      </c>
      <c r="E234" s="14">
        <v>0</v>
      </c>
      <c r="F234" s="14">
        <v>118571</v>
      </c>
      <c r="G234" s="14">
        <v>0</v>
      </c>
      <c r="H234" s="18">
        <v>63666</v>
      </c>
      <c r="I234" s="20" t="e">
        <f>#REF!/#REF!*100</f>
        <v>#REF!</v>
      </c>
    </row>
    <row r="235" spans="1:9" ht="22.5" hidden="1" customHeight="1">
      <c r="A235" s="24" t="s">
        <v>285</v>
      </c>
      <c r="B235" s="6" t="s">
        <v>247</v>
      </c>
      <c r="C235" s="25"/>
      <c r="D235" s="7" t="s">
        <v>523</v>
      </c>
      <c r="E235" s="26">
        <v>0</v>
      </c>
      <c r="F235" s="14">
        <v>118571</v>
      </c>
      <c r="G235" s="26">
        <v>0</v>
      </c>
      <c r="H235" s="18">
        <v>63666</v>
      </c>
      <c r="I235" s="27" t="e">
        <f>#REF!/#REF!*100</f>
        <v>#REF!</v>
      </c>
    </row>
    <row r="236" spans="1:9" s="23" customFormat="1" ht="31.5">
      <c r="A236" s="85" t="s">
        <v>524</v>
      </c>
      <c r="B236" s="28" t="s">
        <v>247</v>
      </c>
      <c r="C236" s="37" t="s">
        <v>1072</v>
      </c>
      <c r="D236" s="29" t="s">
        <v>525</v>
      </c>
      <c r="E236" s="39">
        <v>42623900</v>
      </c>
      <c r="F236" s="30">
        <v>30737731</v>
      </c>
      <c r="G236" s="39">
        <v>4516457.55</v>
      </c>
      <c r="H236" s="31">
        <v>3561190.61</v>
      </c>
      <c r="I236" s="41">
        <f>G236/E236*100</f>
        <v>10.596068285633176</v>
      </c>
    </row>
    <row r="237" spans="1:9" ht="23.25">
      <c r="A237" s="86" t="s">
        <v>526</v>
      </c>
      <c r="B237" s="28" t="s">
        <v>247</v>
      </c>
      <c r="C237" s="38" t="s">
        <v>1073</v>
      </c>
      <c r="D237" s="29" t="s">
        <v>527</v>
      </c>
      <c r="E237" s="40">
        <v>26297600</v>
      </c>
      <c r="F237" s="30">
        <v>0</v>
      </c>
      <c r="G237" s="40">
        <v>1854019.75</v>
      </c>
      <c r="H237" s="31">
        <v>0</v>
      </c>
      <c r="I237" s="42">
        <f>G237/E237*100</f>
        <v>7.0501481123752736</v>
      </c>
    </row>
    <row r="238" spans="1:9" ht="67.5" hidden="1">
      <c r="A238" s="33" t="s">
        <v>252</v>
      </c>
      <c r="B238" s="6" t="s">
        <v>247</v>
      </c>
      <c r="C238" s="34"/>
      <c r="D238" s="7" t="s">
        <v>528</v>
      </c>
      <c r="E238" s="35">
        <v>4754981</v>
      </c>
      <c r="F238" s="14">
        <v>0</v>
      </c>
      <c r="G238" s="35">
        <v>994539.6</v>
      </c>
      <c r="H238" s="18">
        <v>0</v>
      </c>
      <c r="I238" s="36" t="e">
        <f>#REF!/#REF!*100</f>
        <v>#REF!</v>
      </c>
    </row>
    <row r="239" spans="1:9" ht="22.5" hidden="1">
      <c r="A239" s="5" t="s">
        <v>254</v>
      </c>
      <c r="B239" s="6" t="s">
        <v>247</v>
      </c>
      <c r="C239" s="21"/>
      <c r="D239" s="7" t="s">
        <v>529</v>
      </c>
      <c r="E239" s="14">
        <v>4754981</v>
      </c>
      <c r="F239" s="14">
        <v>0</v>
      </c>
      <c r="G239" s="14">
        <v>994539.6</v>
      </c>
      <c r="H239" s="18">
        <v>0</v>
      </c>
      <c r="I239" s="20" t="e">
        <f>#REF!/#REF!*100</f>
        <v>#REF!</v>
      </c>
    </row>
    <row r="240" spans="1:9" ht="33.75" hidden="1">
      <c r="A240" s="5" t="s">
        <v>256</v>
      </c>
      <c r="B240" s="6" t="s">
        <v>247</v>
      </c>
      <c r="C240" s="21"/>
      <c r="D240" s="7" t="s">
        <v>530</v>
      </c>
      <c r="E240" s="14">
        <v>4746981</v>
      </c>
      <c r="F240" s="14">
        <v>0</v>
      </c>
      <c r="G240" s="14">
        <v>993339.6</v>
      </c>
      <c r="H240" s="18">
        <v>0</v>
      </c>
      <c r="I240" s="20" t="e">
        <f>#REF!/#REF!*100</f>
        <v>#REF!</v>
      </c>
    </row>
    <row r="241" spans="1:9" ht="22.5" hidden="1">
      <c r="A241" s="5" t="s">
        <v>258</v>
      </c>
      <c r="B241" s="6" t="s">
        <v>247</v>
      </c>
      <c r="C241" s="21"/>
      <c r="D241" s="7" t="s">
        <v>531</v>
      </c>
      <c r="E241" s="14">
        <v>4746981</v>
      </c>
      <c r="F241" s="14">
        <v>0</v>
      </c>
      <c r="G241" s="14">
        <v>993339.6</v>
      </c>
      <c r="H241" s="18">
        <v>0</v>
      </c>
      <c r="I241" s="20" t="e">
        <f>#REF!/#REF!*100</f>
        <v>#REF!</v>
      </c>
    </row>
    <row r="242" spans="1:9" ht="22.5" hidden="1">
      <c r="A242" s="5" t="s">
        <v>260</v>
      </c>
      <c r="B242" s="6" t="s">
        <v>247</v>
      </c>
      <c r="C242" s="21"/>
      <c r="D242" s="7" t="s">
        <v>532</v>
      </c>
      <c r="E242" s="14">
        <v>4746981</v>
      </c>
      <c r="F242" s="14">
        <v>0</v>
      </c>
      <c r="G242" s="14">
        <v>993339.6</v>
      </c>
      <c r="H242" s="18">
        <v>0</v>
      </c>
      <c r="I242" s="20" t="e">
        <f>#REF!/#REF!*100</f>
        <v>#REF!</v>
      </c>
    </row>
    <row r="243" spans="1:9" ht="22.5" hidden="1">
      <c r="A243" s="5" t="s">
        <v>262</v>
      </c>
      <c r="B243" s="6" t="s">
        <v>247</v>
      </c>
      <c r="C243" s="21"/>
      <c r="D243" s="7" t="s">
        <v>533</v>
      </c>
      <c r="E243" s="14">
        <v>3676307</v>
      </c>
      <c r="F243" s="14">
        <v>0</v>
      </c>
      <c r="G243" s="14">
        <v>755617.95</v>
      </c>
      <c r="H243" s="18">
        <v>0</v>
      </c>
      <c r="I243" s="20" t="e">
        <f>#REF!/#REF!*100</f>
        <v>#REF!</v>
      </c>
    </row>
    <row r="244" spans="1:9" ht="22.5" hidden="1">
      <c r="A244" s="5" t="s">
        <v>264</v>
      </c>
      <c r="B244" s="6" t="s">
        <v>247</v>
      </c>
      <c r="C244" s="21"/>
      <c r="D244" s="7" t="s">
        <v>534</v>
      </c>
      <c r="E244" s="14">
        <v>1070674</v>
      </c>
      <c r="F244" s="14">
        <v>0</v>
      </c>
      <c r="G244" s="14">
        <v>237721.65</v>
      </c>
      <c r="H244" s="18">
        <v>0</v>
      </c>
      <c r="I244" s="20" t="e">
        <f>#REF!/#REF!*100</f>
        <v>#REF!</v>
      </c>
    </row>
    <row r="245" spans="1:9" ht="33.75" hidden="1">
      <c r="A245" s="5" t="s">
        <v>304</v>
      </c>
      <c r="B245" s="6" t="s">
        <v>247</v>
      </c>
      <c r="C245" s="21"/>
      <c r="D245" s="7" t="s">
        <v>535</v>
      </c>
      <c r="E245" s="14">
        <v>8000</v>
      </c>
      <c r="F245" s="14">
        <v>0</v>
      </c>
      <c r="G245" s="14">
        <v>1200</v>
      </c>
      <c r="H245" s="18">
        <v>0</v>
      </c>
      <c r="I245" s="20" t="e">
        <f>#REF!/#REF!*100</f>
        <v>#REF!</v>
      </c>
    </row>
    <row r="246" spans="1:9" ht="22.5" hidden="1">
      <c r="A246" s="5" t="s">
        <v>258</v>
      </c>
      <c r="B246" s="6" t="s">
        <v>247</v>
      </c>
      <c r="C246" s="21"/>
      <c r="D246" s="7" t="s">
        <v>536</v>
      </c>
      <c r="E246" s="14">
        <v>8000</v>
      </c>
      <c r="F246" s="14">
        <v>0</v>
      </c>
      <c r="G246" s="14">
        <v>1200</v>
      </c>
      <c r="H246" s="18">
        <v>0</v>
      </c>
      <c r="I246" s="20" t="e">
        <f>#REF!/#REF!*100</f>
        <v>#REF!</v>
      </c>
    </row>
    <row r="247" spans="1:9" ht="22.5" hidden="1">
      <c r="A247" s="5" t="s">
        <v>260</v>
      </c>
      <c r="B247" s="6" t="s">
        <v>247</v>
      </c>
      <c r="C247" s="21"/>
      <c r="D247" s="7" t="s">
        <v>537</v>
      </c>
      <c r="E247" s="14">
        <v>8000</v>
      </c>
      <c r="F247" s="14">
        <v>0</v>
      </c>
      <c r="G247" s="14">
        <v>1200</v>
      </c>
      <c r="H247" s="18">
        <v>0</v>
      </c>
      <c r="I247" s="20" t="e">
        <f>#REF!/#REF!*100</f>
        <v>#REF!</v>
      </c>
    </row>
    <row r="248" spans="1:9" ht="22.5" hidden="1">
      <c r="A248" s="5" t="s">
        <v>308</v>
      </c>
      <c r="B248" s="6" t="s">
        <v>247</v>
      </c>
      <c r="C248" s="21"/>
      <c r="D248" s="7" t="s">
        <v>538</v>
      </c>
      <c r="E248" s="14">
        <v>8000</v>
      </c>
      <c r="F248" s="14">
        <v>0</v>
      </c>
      <c r="G248" s="14">
        <v>1200</v>
      </c>
      <c r="H248" s="18">
        <v>0</v>
      </c>
      <c r="I248" s="20" t="e">
        <f>#REF!/#REF!*100</f>
        <v>#REF!</v>
      </c>
    </row>
    <row r="249" spans="1:9" ht="22.5" hidden="1">
      <c r="A249" s="5" t="s">
        <v>268</v>
      </c>
      <c r="B249" s="6" t="s">
        <v>247</v>
      </c>
      <c r="C249" s="21"/>
      <c r="D249" s="7" t="s">
        <v>539</v>
      </c>
      <c r="E249" s="14">
        <v>646319</v>
      </c>
      <c r="F249" s="14">
        <v>0</v>
      </c>
      <c r="G249" s="14">
        <v>65496.69</v>
      </c>
      <c r="H249" s="18">
        <v>0</v>
      </c>
      <c r="I249" s="20" t="e">
        <f>#REF!/#REF!*100</f>
        <v>#REF!</v>
      </c>
    </row>
    <row r="250" spans="1:9" ht="33.75" hidden="1">
      <c r="A250" s="5" t="s">
        <v>270</v>
      </c>
      <c r="B250" s="6" t="s">
        <v>247</v>
      </c>
      <c r="C250" s="21"/>
      <c r="D250" s="7" t="s">
        <v>540</v>
      </c>
      <c r="E250" s="14">
        <v>646319</v>
      </c>
      <c r="F250" s="14">
        <v>0</v>
      </c>
      <c r="G250" s="14">
        <v>65496.69</v>
      </c>
      <c r="H250" s="18">
        <v>0</v>
      </c>
      <c r="I250" s="20" t="e">
        <f>#REF!/#REF!*100</f>
        <v>#REF!</v>
      </c>
    </row>
    <row r="251" spans="1:9" ht="33.75" hidden="1">
      <c r="A251" s="5" t="s">
        <v>272</v>
      </c>
      <c r="B251" s="6" t="s">
        <v>247</v>
      </c>
      <c r="C251" s="21"/>
      <c r="D251" s="7" t="s">
        <v>541</v>
      </c>
      <c r="E251" s="14">
        <v>646319</v>
      </c>
      <c r="F251" s="14">
        <v>0</v>
      </c>
      <c r="G251" s="14">
        <v>65496.69</v>
      </c>
      <c r="H251" s="18">
        <v>0</v>
      </c>
      <c r="I251" s="20" t="e">
        <f>#REF!/#REF!*100</f>
        <v>#REF!</v>
      </c>
    </row>
    <row r="252" spans="1:9" ht="22.5" hidden="1">
      <c r="A252" s="5" t="s">
        <v>258</v>
      </c>
      <c r="B252" s="6" t="s">
        <v>247</v>
      </c>
      <c r="C252" s="21"/>
      <c r="D252" s="7" t="s">
        <v>542</v>
      </c>
      <c r="E252" s="14">
        <v>124119</v>
      </c>
      <c r="F252" s="14">
        <v>0</v>
      </c>
      <c r="G252" s="14">
        <v>60165.71</v>
      </c>
      <c r="H252" s="18">
        <v>0</v>
      </c>
      <c r="I252" s="20" t="e">
        <f>#REF!/#REF!*100</f>
        <v>#REF!</v>
      </c>
    </row>
    <row r="253" spans="1:9" ht="22.5" hidden="1">
      <c r="A253" s="5" t="s">
        <v>275</v>
      </c>
      <c r="B253" s="6" t="s">
        <v>247</v>
      </c>
      <c r="C253" s="21"/>
      <c r="D253" s="7" t="s">
        <v>543</v>
      </c>
      <c r="E253" s="14">
        <v>124119</v>
      </c>
      <c r="F253" s="14">
        <v>0</v>
      </c>
      <c r="G253" s="14">
        <v>60165.71</v>
      </c>
      <c r="H253" s="18">
        <v>0</v>
      </c>
      <c r="I253" s="20" t="e">
        <f>#REF!/#REF!*100</f>
        <v>#REF!</v>
      </c>
    </row>
    <row r="254" spans="1:9" ht="22.5" hidden="1">
      <c r="A254" s="5" t="s">
        <v>319</v>
      </c>
      <c r="B254" s="6" t="s">
        <v>247</v>
      </c>
      <c r="C254" s="21"/>
      <c r="D254" s="7" t="s">
        <v>544</v>
      </c>
      <c r="E254" s="14">
        <v>69390</v>
      </c>
      <c r="F254" s="14">
        <v>0</v>
      </c>
      <c r="G254" s="14">
        <v>5985.71</v>
      </c>
      <c r="H254" s="18">
        <v>0</v>
      </c>
      <c r="I254" s="20" t="e">
        <f>#REF!/#REF!*100</f>
        <v>#REF!</v>
      </c>
    </row>
    <row r="255" spans="1:9" ht="22.5" hidden="1">
      <c r="A255" s="5" t="s">
        <v>321</v>
      </c>
      <c r="B255" s="6" t="s">
        <v>247</v>
      </c>
      <c r="C255" s="21"/>
      <c r="D255" s="7" t="s">
        <v>545</v>
      </c>
      <c r="E255" s="14">
        <v>2520</v>
      </c>
      <c r="F255" s="14">
        <v>0</v>
      </c>
      <c r="G255" s="14">
        <v>2520</v>
      </c>
      <c r="H255" s="18">
        <v>0</v>
      </c>
      <c r="I255" s="20" t="e">
        <f>#REF!/#REF!*100</f>
        <v>#REF!</v>
      </c>
    </row>
    <row r="256" spans="1:9" ht="22.5" hidden="1">
      <c r="A256" s="5" t="s">
        <v>327</v>
      </c>
      <c r="B256" s="6" t="s">
        <v>247</v>
      </c>
      <c r="C256" s="21"/>
      <c r="D256" s="7" t="s">
        <v>546</v>
      </c>
      <c r="E256" s="14">
        <v>52209</v>
      </c>
      <c r="F256" s="14">
        <v>0</v>
      </c>
      <c r="G256" s="14">
        <v>51660</v>
      </c>
      <c r="H256" s="18">
        <v>0</v>
      </c>
      <c r="I256" s="20" t="e">
        <f>#REF!/#REF!*100</f>
        <v>#REF!</v>
      </c>
    </row>
    <row r="257" spans="1:9" ht="22.5" hidden="1">
      <c r="A257" s="5" t="s">
        <v>281</v>
      </c>
      <c r="B257" s="6" t="s">
        <v>247</v>
      </c>
      <c r="C257" s="21"/>
      <c r="D257" s="7" t="s">
        <v>547</v>
      </c>
      <c r="E257" s="14">
        <v>522200</v>
      </c>
      <c r="F257" s="14">
        <v>0</v>
      </c>
      <c r="G257" s="14">
        <v>5330.98</v>
      </c>
      <c r="H257" s="18">
        <v>0</v>
      </c>
      <c r="I257" s="20" t="e">
        <f>#REF!/#REF!*100</f>
        <v>#REF!</v>
      </c>
    </row>
    <row r="258" spans="1:9" ht="22.5" hidden="1">
      <c r="A258" s="5" t="s">
        <v>285</v>
      </c>
      <c r="B258" s="6" t="s">
        <v>247</v>
      </c>
      <c r="C258" s="21"/>
      <c r="D258" s="7" t="s">
        <v>548</v>
      </c>
      <c r="E258" s="14">
        <v>522200</v>
      </c>
      <c r="F258" s="14">
        <v>0</v>
      </c>
      <c r="G258" s="14">
        <v>5330.98</v>
      </c>
      <c r="H258" s="18">
        <v>0</v>
      </c>
      <c r="I258" s="20" t="e">
        <f>#REF!/#REF!*100</f>
        <v>#REF!</v>
      </c>
    </row>
    <row r="259" spans="1:9" ht="22.5" hidden="1">
      <c r="A259" s="5" t="s">
        <v>287</v>
      </c>
      <c r="B259" s="6" t="s">
        <v>247</v>
      </c>
      <c r="C259" s="21"/>
      <c r="D259" s="7" t="s">
        <v>549</v>
      </c>
      <c r="E259" s="14">
        <v>14968100</v>
      </c>
      <c r="F259" s="14">
        <v>0</v>
      </c>
      <c r="G259" s="14">
        <v>4992117.6100000003</v>
      </c>
      <c r="H259" s="18">
        <v>0</v>
      </c>
      <c r="I259" s="20" t="e">
        <f>#REF!/#REF!*100</f>
        <v>#REF!</v>
      </c>
    </row>
    <row r="260" spans="1:9" ht="33.75" hidden="1">
      <c r="A260" s="5" t="s">
        <v>496</v>
      </c>
      <c r="B260" s="6" t="s">
        <v>247</v>
      </c>
      <c r="C260" s="21"/>
      <c r="D260" s="7" t="s">
        <v>550</v>
      </c>
      <c r="E260" s="14">
        <v>14968100</v>
      </c>
      <c r="F260" s="14">
        <v>0</v>
      </c>
      <c r="G260" s="14">
        <v>4992117.6100000003</v>
      </c>
      <c r="H260" s="18">
        <v>0</v>
      </c>
      <c r="I260" s="20" t="e">
        <f>#REF!/#REF!*100</f>
        <v>#REF!</v>
      </c>
    </row>
    <row r="261" spans="1:9" ht="22.5" hidden="1">
      <c r="A261" s="5" t="s">
        <v>258</v>
      </c>
      <c r="B261" s="6" t="s">
        <v>247</v>
      </c>
      <c r="C261" s="21"/>
      <c r="D261" s="7" t="s">
        <v>551</v>
      </c>
      <c r="E261" s="14">
        <v>14968100</v>
      </c>
      <c r="F261" s="14">
        <v>0</v>
      </c>
      <c r="G261" s="14">
        <v>4992117.6100000003</v>
      </c>
      <c r="H261" s="18">
        <v>0</v>
      </c>
      <c r="I261" s="20" t="e">
        <f>#REF!/#REF!*100</f>
        <v>#REF!</v>
      </c>
    </row>
    <row r="262" spans="1:9" ht="22.5" hidden="1">
      <c r="A262" s="5" t="s">
        <v>499</v>
      </c>
      <c r="B262" s="6" t="s">
        <v>247</v>
      </c>
      <c r="C262" s="21"/>
      <c r="D262" s="7" t="s">
        <v>552</v>
      </c>
      <c r="E262" s="14">
        <v>14968100</v>
      </c>
      <c r="F262" s="14">
        <v>0</v>
      </c>
      <c r="G262" s="14">
        <v>4992117.6100000003</v>
      </c>
      <c r="H262" s="18">
        <v>0</v>
      </c>
      <c r="I262" s="20" t="e">
        <f>#REF!/#REF!*100</f>
        <v>#REF!</v>
      </c>
    </row>
    <row r="263" spans="1:9" ht="33.75" hidden="1">
      <c r="A263" s="24" t="s">
        <v>501</v>
      </c>
      <c r="B263" s="6" t="s">
        <v>247</v>
      </c>
      <c r="C263" s="25"/>
      <c r="D263" s="7" t="s">
        <v>553</v>
      </c>
      <c r="E263" s="26">
        <v>14968100</v>
      </c>
      <c r="F263" s="14">
        <v>0</v>
      </c>
      <c r="G263" s="26">
        <v>4992117.6100000003</v>
      </c>
      <c r="H263" s="18">
        <v>0</v>
      </c>
      <c r="I263" s="27" t="e">
        <f>#REF!/#REF!*100</f>
        <v>#REF!</v>
      </c>
    </row>
    <row r="264" spans="1:9" ht="23.25">
      <c r="A264" s="86" t="s">
        <v>554</v>
      </c>
      <c r="B264" s="28" t="s">
        <v>247</v>
      </c>
      <c r="C264" s="38" t="s">
        <v>1074</v>
      </c>
      <c r="D264" s="29" t="s">
        <v>555</v>
      </c>
      <c r="E264" s="40">
        <v>969600</v>
      </c>
      <c r="F264" s="30">
        <v>400000</v>
      </c>
      <c r="G264" s="40">
        <v>769600</v>
      </c>
      <c r="H264" s="31">
        <v>100000</v>
      </c>
      <c r="I264" s="42">
        <f>G264/E264*100</f>
        <v>79.372937293729379</v>
      </c>
    </row>
    <row r="265" spans="1:9" ht="22.5" hidden="1">
      <c r="A265" s="33" t="s">
        <v>287</v>
      </c>
      <c r="B265" s="6" t="s">
        <v>247</v>
      </c>
      <c r="C265" s="34"/>
      <c r="D265" s="7" t="s">
        <v>556</v>
      </c>
      <c r="E265" s="35">
        <v>2620700</v>
      </c>
      <c r="F265" s="14">
        <v>400000</v>
      </c>
      <c r="G265" s="35">
        <v>222800</v>
      </c>
      <c r="H265" s="18">
        <v>100000</v>
      </c>
      <c r="I265" s="36" t="e">
        <f>#REF!/#REF!*100</f>
        <v>#REF!</v>
      </c>
    </row>
    <row r="266" spans="1:9" ht="33.75" hidden="1">
      <c r="A266" s="5" t="s">
        <v>496</v>
      </c>
      <c r="B266" s="6" t="s">
        <v>247</v>
      </c>
      <c r="C266" s="21"/>
      <c r="D266" s="7" t="s">
        <v>557</v>
      </c>
      <c r="E266" s="14">
        <v>2620700</v>
      </c>
      <c r="F266" s="14">
        <v>400000</v>
      </c>
      <c r="G266" s="14">
        <v>222800</v>
      </c>
      <c r="H266" s="18">
        <v>100000</v>
      </c>
      <c r="I266" s="20" t="e">
        <f>#REF!/#REF!*100</f>
        <v>#REF!</v>
      </c>
    </row>
    <row r="267" spans="1:9" ht="22.5" hidden="1">
      <c r="A267" s="5" t="s">
        <v>258</v>
      </c>
      <c r="B267" s="6" t="s">
        <v>247</v>
      </c>
      <c r="C267" s="21"/>
      <c r="D267" s="7" t="s">
        <v>558</v>
      </c>
      <c r="E267" s="14">
        <v>2620700</v>
      </c>
      <c r="F267" s="14">
        <v>400000</v>
      </c>
      <c r="G267" s="14">
        <v>222800</v>
      </c>
      <c r="H267" s="18">
        <v>100000</v>
      </c>
      <c r="I267" s="20" t="e">
        <f>#REF!/#REF!*100</f>
        <v>#REF!</v>
      </c>
    </row>
    <row r="268" spans="1:9" ht="22.5" hidden="1">
      <c r="A268" s="5" t="s">
        <v>499</v>
      </c>
      <c r="B268" s="6" t="s">
        <v>247</v>
      </c>
      <c r="C268" s="21"/>
      <c r="D268" s="7" t="s">
        <v>559</v>
      </c>
      <c r="E268" s="14">
        <v>2620700</v>
      </c>
      <c r="F268" s="14">
        <v>400000</v>
      </c>
      <c r="G268" s="14">
        <v>222800</v>
      </c>
      <c r="H268" s="18">
        <v>100000</v>
      </c>
      <c r="I268" s="20" t="e">
        <f>#REF!/#REF!*100</f>
        <v>#REF!</v>
      </c>
    </row>
    <row r="269" spans="1:9" ht="22.5" hidden="1">
      <c r="A269" s="24" t="s">
        <v>560</v>
      </c>
      <c r="B269" s="6" t="s">
        <v>247</v>
      </c>
      <c r="C269" s="25"/>
      <c r="D269" s="7" t="s">
        <v>561</v>
      </c>
      <c r="E269" s="26">
        <v>2620700</v>
      </c>
      <c r="F269" s="14">
        <v>400000</v>
      </c>
      <c r="G269" s="26">
        <v>222800</v>
      </c>
      <c r="H269" s="18">
        <v>100000</v>
      </c>
      <c r="I269" s="27" t="e">
        <f>#REF!/#REF!*100</f>
        <v>#REF!</v>
      </c>
    </row>
    <row r="270" spans="1:9" ht="31.5">
      <c r="A270" s="86" t="s">
        <v>562</v>
      </c>
      <c r="B270" s="28" t="s">
        <v>247</v>
      </c>
      <c r="C270" s="38" t="s">
        <v>1075</v>
      </c>
      <c r="D270" s="29" t="s">
        <v>563</v>
      </c>
      <c r="E270" s="40">
        <v>8736000</v>
      </c>
      <c r="F270" s="30">
        <v>30022731</v>
      </c>
      <c r="G270" s="40">
        <v>0</v>
      </c>
      <c r="H270" s="31">
        <v>3461190.61</v>
      </c>
      <c r="I270" s="42">
        <f>G270/E270*100</f>
        <v>0</v>
      </c>
    </row>
    <row r="271" spans="1:9" ht="22.5" hidden="1">
      <c r="A271" s="33" t="s">
        <v>268</v>
      </c>
      <c r="B271" s="6" t="s">
        <v>247</v>
      </c>
      <c r="C271" s="34"/>
      <c r="D271" s="7" t="s">
        <v>564</v>
      </c>
      <c r="E271" s="35">
        <v>20000</v>
      </c>
      <c r="F271" s="14">
        <v>30022731</v>
      </c>
      <c r="G271" s="35">
        <v>0</v>
      </c>
      <c r="H271" s="18">
        <v>3461190.61</v>
      </c>
      <c r="I271" s="36" t="e">
        <f>#REF!/#REF!*100</f>
        <v>#REF!</v>
      </c>
    </row>
    <row r="272" spans="1:9" ht="33.75" hidden="1">
      <c r="A272" s="5" t="s">
        <v>270</v>
      </c>
      <c r="B272" s="6" t="s">
        <v>247</v>
      </c>
      <c r="C272" s="21"/>
      <c r="D272" s="7" t="s">
        <v>565</v>
      </c>
      <c r="E272" s="14">
        <v>20000</v>
      </c>
      <c r="F272" s="14">
        <v>30022731</v>
      </c>
      <c r="G272" s="14">
        <v>0</v>
      </c>
      <c r="H272" s="18">
        <v>3461190.61</v>
      </c>
      <c r="I272" s="20" t="e">
        <f>#REF!/#REF!*100</f>
        <v>#REF!</v>
      </c>
    </row>
    <row r="273" spans="1:9" ht="33.75" hidden="1">
      <c r="A273" s="5" t="s">
        <v>272</v>
      </c>
      <c r="B273" s="6" t="s">
        <v>247</v>
      </c>
      <c r="C273" s="21"/>
      <c r="D273" s="7" t="s">
        <v>566</v>
      </c>
      <c r="E273" s="14">
        <v>20000</v>
      </c>
      <c r="F273" s="14">
        <v>30022731</v>
      </c>
      <c r="G273" s="14">
        <v>0</v>
      </c>
      <c r="H273" s="18">
        <v>3461190.61</v>
      </c>
      <c r="I273" s="20" t="e">
        <f>#REF!/#REF!*100</f>
        <v>#REF!</v>
      </c>
    </row>
    <row r="274" spans="1:9" ht="22.5" hidden="1">
      <c r="A274" s="5" t="s">
        <v>258</v>
      </c>
      <c r="B274" s="6" t="s">
        <v>247</v>
      </c>
      <c r="C274" s="21"/>
      <c r="D274" s="7" t="s">
        <v>567</v>
      </c>
      <c r="E274" s="14">
        <v>0</v>
      </c>
      <c r="F274" s="14">
        <v>29925488</v>
      </c>
      <c r="G274" s="14">
        <v>0</v>
      </c>
      <c r="H274" s="18">
        <v>3363947.61</v>
      </c>
      <c r="I274" s="20" t="e">
        <f>#REF!/#REF!*100</f>
        <v>#REF!</v>
      </c>
    </row>
    <row r="275" spans="1:9" ht="22.5" hidden="1">
      <c r="A275" s="5" t="s">
        <v>275</v>
      </c>
      <c r="B275" s="6" t="s">
        <v>247</v>
      </c>
      <c r="C275" s="21"/>
      <c r="D275" s="7" t="s">
        <v>568</v>
      </c>
      <c r="E275" s="14">
        <v>0</v>
      </c>
      <c r="F275" s="14">
        <v>29925488</v>
      </c>
      <c r="G275" s="14">
        <v>0</v>
      </c>
      <c r="H275" s="18">
        <v>3363947.61</v>
      </c>
      <c r="I275" s="20" t="e">
        <f>#REF!/#REF!*100</f>
        <v>#REF!</v>
      </c>
    </row>
    <row r="276" spans="1:9" ht="22.5" hidden="1">
      <c r="A276" s="5" t="s">
        <v>321</v>
      </c>
      <c r="B276" s="6" t="s">
        <v>247</v>
      </c>
      <c r="C276" s="21"/>
      <c r="D276" s="7" t="s">
        <v>569</v>
      </c>
      <c r="E276" s="14">
        <v>0</v>
      </c>
      <c r="F276" s="14">
        <v>53841</v>
      </c>
      <c r="G276" s="14">
        <v>0</v>
      </c>
      <c r="H276" s="18">
        <v>53840.639999999999</v>
      </c>
      <c r="I276" s="20" t="e">
        <f>#REF!/#REF!*100</f>
        <v>#REF!</v>
      </c>
    </row>
    <row r="277" spans="1:9" ht="22.5" hidden="1">
      <c r="A277" s="5" t="s">
        <v>323</v>
      </c>
      <c r="B277" s="6" t="s">
        <v>247</v>
      </c>
      <c r="C277" s="21"/>
      <c r="D277" s="7" t="s">
        <v>570</v>
      </c>
      <c r="E277" s="14">
        <v>0</v>
      </c>
      <c r="F277" s="14">
        <v>2645847</v>
      </c>
      <c r="G277" s="14">
        <v>0</v>
      </c>
      <c r="H277" s="18">
        <v>1061647.8600000001</v>
      </c>
      <c r="I277" s="20" t="e">
        <f>#REF!/#REF!*100</f>
        <v>#REF!</v>
      </c>
    </row>
    <row r="278" spans="1:9" ht="22.5" hidden="1">
      <c r="A278" s="5" t="s">
        <v>327</v>
      </c>
      <c r="B278" s="6" t="s">
        <v>247</v>
      </c>
      <c r="C278" s="21"/>
      <c r="D278" s="7" t="s">
        <v>571</v>
      </c>
      <c r="E278" s="14">
        <v>0</v>
      </c>
      <c r="F278" s="14">
        <v>14600095.26</v>
      </c>
      <c r="G278" s="14">
        <v>0</v>
      </c>
      <c r="H278" s="18">
        <v>1930115.92</v>
      </c>
      <c r="I278" s="20" t="e">
        <f>#REF!/#REF!*100</f>
        <v>#REF!</v>
      </c>
    </row>
    <row r="279" spans="1:9" ht="22.5" hidden="1">
      <c r="A279" s="5" t="s">
        <v>277</v>
      </c>
      <c r="B279" s="6" t="s">
        <v>247</v>
      </c>
      <c r="C279" s="21"/>
      <c r="D279" s="7" t="s">
        <v>572</v>
      </c>
      <c r="E279" s="14">
        <v>0</v>
      </c>
      <c r="F279" s="14">
        <v>12625704.74</v>
      </c>
      <c r="G279" s="14">
        <v>0</v>
      </c>
      <c r="H279" s="18">
        <v>318343.19</v>
      </c>
      <c r="I279" s="20" t="e">
        <f>#REF!/#REF!*100</f>
        <v>#REF!</v>
      </c>
    </row>
    <row r="280" spans="1:9" ht="22.5" hidden="1">
      <c r="A280" s="5" t="s">
        <v>281</v>
      </c>
      <c r="B280" s="6" t="s">
        <v>247</v>
      </c>
      <c r="C280" s="21"/>
      <c r="D280" s="7" t="s">
        <v>573</v>
      </c>
      <c r="E280" s="14">
        <v>20000</v>
      </c>
      <c r="F280" s="14">
        <v>97243</v>
      </c>
      <c r="G280" s="14">
        <v>0</v>
      </c>
      <c r="H280" s="18">
        <v>97243</v>
      </c>
      <c r="I280" s="20" t="e">
        <f>#REF!/#REF!*100</f>
        <v>#REF!</v>
      </c>
    </row>
    <row r="281" spans="1:9" ht="22.5" hidden="1">
      <c r="A281" s="5" t="s">
        <v>285</v>
      </c>
      <c r="B281" s="6" t="s">
        <v>247</v>
      </c>
      <c r="C281" s="21"/>
      <c r="D281" s="7" t="s">
        <v>574</v>
      </c>
      <c r="E281" s="14">
        <v>20000</v>
      </c>
      <c r="F281" s="14">
        <v>97243</v>
      </c>
      <c r="G281" s="14">
        <v>0</v>
      </c>
      <c r="H281" s="18">
        <v>97243</v>
      </c>
      <c r="I281" s="20" t="e">
        <f>#REF!/#REF!*100</f>
        <v>#REF!</v>
      </c>
    </row>
    <row r="282" spans="1:9" ht="22.5" hidden="1">
      <c r="A282" s="5" t="s">
        <v>343</v>
      </c>
      <c r="B282" s="6" t="s">
        <v>247</v>
      </c>
      <c r="C282" s="21"/>
      <c r="D282" s="7" t="s">
        <v>575</v>
      </c>
      <c r="E282" s="14">
        <v>8743200</v>
      </c>
      <c r="F282" s="14">
        <v>0</v>
      </c>
      <c r="G282" s="14">
        <v>0</v>
      </c>
      <c r="H282" s="18">
        <v>0</v>
      </c>
      <c r="I282" s="20"/>
    </row>
    <row r="283" spans="1:9" ht="22.5" hidden="1">
      <c r="A283" s="5" t="s">
        <v>222</v>
      </c>
      <c r="B283" s="6" t="s">
        <v>247</v>
      </c>
      <c r="C283" s="21"/>
      <c r="D283" s="7" t="s">
        <v>576</v>
      </c>
      <c r="E283" s="14">
        <v>8743200</v>
      </c>
      <c r="F283" s="14">
        <v>0</v>
      </c>
      <c r="G283" s="14">
        <v>0</v>
      </c>
      <c r="H283" s="18">
        <v>0</v>
      </c>
      <c r="I283" s="20"/>
    </row>
    <row r="284" spans="1:9" ht="22.5" hidden="1">
      <c r="A284" s="5" t="s">
        <v>258</v>
      </c>
      <c r="B284" s="6" t="s">
        <v>247</v>
      </c>
      <c r="C284" s="21"/>
      <c r="D284" s="7" t="s">
        <v>577</v>
      </c>
      <c r="E284" s="14">
        <v>8743200</v>
      </c>
      <c r="F284" s="14">
        <v>0</v>
      </c>
      <c r="G284" s="14">
        <v>0</v>
      </c>
      <c r="H284" s="18">
        <v>0</v>
      </c>
      <c r="I284" s="20"/>
    </row>
    <row r="285" spans="1:9" ht="22.5" hidden="1">
      <c r="A285" s="5" t="s">
        <v>347</v>
      </c>
      <c r="B285" s="6" t="s">
        <v>247</v>
      </c>
      <c r="C285" s="21"/>
      <c r="D285" s="7" t="s">
        <v>578</v>
      </c>
      <c r="E285" s="14">
        <v>8743200</v>
      </c>
      <c r="F285" s="14">
        <v>0</v>
      </c>
      <c r="G285" s="14">
        <v>0</v>
      </c>
      <c r="H285" s="18">
        <v>0</v>
      </c>
      <c r="I285" s="20"/>
    </row>
    <row r="286" spans="1:9" ht="22.5" hidden="1">
      <c r="A286" s="24" t="s">
        <v>349</v>
      </c>
      <c r="B286" s="6" t="s">
        <v>247</v>
      </c>
      <c r="C286" s="25"/>
      <c r="D286" s="7" t="s">
        <v>579</v>
      </c>
      <c r="E286" s="26">
        <v>8743200</v>
      </c>
      <c r="F286" s="14">
        <v>0</v>
      </c>
      <c r="G286" s="26">
        <v>0</v>
      </c>
      <c r="H286" s="18">
        <v>0</v>
      </c>
      <c r="I286" s="27"/>
    </row>
    <row r="287" spans="1:9" ht="31.5">
      <c r="A287" s="86" t="s">
        <v>580</v>
      </c>
      <c r="B287" s="28" t="s">
        <v>247</v>
      </c>
      <c r="C287" s="38" t="s">
        <v>1076</v>
      </c>
      <c r="D287" s="29" t="s">
        <v>581</v>
      </c>
      <c r="E287" s="40">
        <v>6620700</v>
      </c>
      <c r="F287" s="30">
        <v>315000</v>
      </c>
      <c r="G287" s="40">
        <v>1892837.8</v>
      </c>
      <c r="H287" s="31">
        <v>0</v>
      </c>
      <c r="I287" s="42">
        <f>G287/E287*100</f>
        <v>28.58969293277146</v>
      </c>
    </row>
    <row r="288" spans="1:9" ht="22.5" hidden="1">
      <c r="A288" s="33" t="s">
        <v>268</v>
      </c>
      <c r="B288" s="6" t="s">
        <v>247</v>
      </c>
      <c r="C288" s="34"/>
      <c r="D288" s="7" t="s">
        <v>582</v>
      </c>
      <c r="E288" s="35">
        <v>500000</v>
      </c>
      <c r="F288" s="14">
        <v>9000</v>
      </c>
      <c r="G288" s="35">
        <v>52940</v>
      </c>
      <c r="H288" s="18">
        <v>0</v>
      </c>
      <c r="I288" s="36" t="e">
        <f>#REF!/#REF!*100</f>
        <v>#REF!</v>
      </c>
    </row>
    <row r="289" spans="1:9" ht="33.75" hidden="1">
      <c r="A289" s="5" t="s">
        <v>270</v>
      </c>
      <c r="B289" s="6" t="s">
        <v>247</v>
      </c>
      <c r="C289" s="21"/>
      <c r="D289" s="7" t="s">
        <v>583</v>
      </c>
      <c r="E289" s="14">
        <v>500000</v>
      </c>
      <c r="F289" s="14">
        <v>9000</v>
      </c>
      <c r="G289" s="14">
        <v>52940</v>
      </c>
      <c r="H289" s="18">
        <v>0</v>
      </c>
      <c r="I289" s="20" t="e">
        <f>#REF!/#REF!*100</f>
        <v>#REF!</v>
      </c>
    </row>
    <row r="290" spans="1:9" ht="33.75" hidden="1">
      <c r="A290" s="5" t="s">
        <v>272</v>
      </c>
      <c r="B290" s="6" t="s">
        <v>247</v>
      </c>
      <c r="C290" s="21"/>
      <c r="D290" s="7" t="s">
        <v>584</v>
      </c>
      <c r="E290" s="14">
        <v>500000</v>
      </c>
      <c r="F290" s="14">
        <v>9000</v>
      </c>
      <c r="G290" s="14">
        <v>52940</v>
      </c>
      <c r="H290" s="18">
        <v>0</v>
      </c>
      <c r="I290" s="20" t="e">
        <f>#REF!/#REF!*100</f>
        <v>#REF!</v>
      </c>
    </row>
    <row r="291" spans="1:9" ht="22.5" hidden="1">
      <c r="A291" s="5" t="s">
        <v>258</v>
      </c>
      <c r="B291" s="6" t="s">
        <v>247</v>
      </c>
      <c r="C291" s="21"/>
      <c r="D291" s="7" t="s">
        <v>585</v>
      </c>
      <c r="E291" s="14">
        <v>500000</v>
      </c>
      <c r="F291" s="14">
        <v>9000</v>
      </c>
      <c r="G291" s="14">
        <v>52940</v>
      </c>
      <c r="H291" s="18">
        <v>0</v>
      </c>
      <c r="I291" s="20" t="e">
        <f>#REF!/#REF!*100</f>
        <v>#REF!</v>
      </c>
    </row>
    <row r="292" spans="1:9" ht="22.5" hidden="1">
      <c r="A292" s="5" t="s">
        <v>275</v>
      </c>
      <c r="B292" s="6" t="s">
        <v>247</v>
      </c>
      <c r="C292" s="21"/>
      <c r="D292" s="7" t="s">
        <v>586</v>
      </c>
      <c r="E292" s="14">
        <v>500000</v>
      </c>
      <c r="F292" s="14">
        <v>9000</v>
      </c>
      <c r="G292" s="14">
        <v>52940</v>
      </c>
      <c r="H292" s="18">
        <v>0</v>
      </c>
      <c r="I292" s="20" t="e">
        <f>#REF!/#REF!*100</f>
        <v>#REF!</v>
      </c>
    </row>
    <row r="293" spans="1:9" ht="22.5" hidden="1">
      <c r="A293" s="5" t="s">
        <v>277</v>
      </c>
      <c r="B293" s="6" t="s">
        <v>247</v>
      </c>
      <c r="C293" s="21"/>
      <c r="D293" s="7" t="s">
        <v>587</v>
      </c>
      <c r="E293" s="14">
        <v>500000</v>
      </c>
      <c r="F293" s="14">
        <v>9000</v>
      </c>
      <c r="G293" s="14">
        <v>52940</v>
      </c>
      <c r="H293" s="18">
        <v>0</v>
      </c>
      <c r="I293" s="20" t="e">
        <f>#REF!/#REF!*100</f>
        <v>#REF!</v>
      </c>
    </row>
    <row r="294" spans="1:9" ht="33.75" hidden="1">
      <c r="A294" s="5" t="s">
        <v>588</v>
      </c>
      <c r="B294" s="6" t="s">
        <v>247</v>
      </c>
      <c r="C294" s="21"/>
      <c r="D294" s="7" t="s">
        <v>589</v>
      </c>
      <c r="E294" s="14">
        <v>229800</v>
      </c>
      <c r="F294" s="14">
        <v>0</v>
      </c>
      <c r="G294" s="14">
        <v>0</v>
      </c>
      <c r="H294" s="18">
        <v>0</v>
      </c>
      <c r="I294" s="20" t="e">
        <f>#REF!/#REF!*100</f>
        <v>#REF!</v>
      </c>
    </row>
    <row r="295" spans="1:9" ht="22.5" hidden="1">
      <c r="A295" s="5" t="s">
        <v>590</v>
      </c>
      <c r="B295" s="6" t="s">
        <v>247</v>
      </c>
      <c r="C295" s="21"/>
      <c r="D295" s="7" t="s">
        <v>591</v>
      </c>
      <c r="E295" s="14">
        <v>229800</v>
      </c>
      <c r="F295" s="14">
        <v>0</v>
      </c>
      <c r="G295" s="14">
        <v>0</v>
      </c>
      <c r="H295" s="18">
        <v>0</v>
      </c>
      <c r="I295" s="20" t="e">
        <f>#REF!/#REF!*100</f>
        <v>#REF!</v>
      </c>
    </row>
    <row r="296" spans="1:9" ht="33.75" hidden="1">
      <c r="A296" s="5" t="s">
        <v>592</v>
      </c>
      <c r="B296" s="6" t="s">
        <v>247</v>
      </c>
      <c r="C296" s="21"/>
      <c r="D296" s="7" t="s">
        <v>593</v>
      </c>
      <c r="E296" s="14">
        <v>229800</v>
      </c>
      <c r="F296" s="14">
        <v>0</v>
      </c>
      <c r="G296" s="14">
        <v>0</v>
      </c>
      <c r="H296" s="18">
        <v>0</v>
      </c>
      <c r="I296" s="20" t="e">
        <f>#REF!/#REF!*100</f>
        <v>#REF!</v>
      </c>
    </row>
    <row r="297" spans="1:9" ht="22.5" hidden="1">
      <c r="A297" s="5" t="s">
        <v>281</v>
      </c>
      <c r="B297" s="6" t="s">
        <v>247</v>
      </c>
      <c r="C297" s="21"/>
      <c r="D297" s="7" t="s">
        <v>594</v>
      </c>
      <c r="E297" s="14">
        <v>229800</v>
      </c>
      <c r="F297" s="14">
        <v>0</v>
      </c>
      <c r="G297" s="14">
        <v>0</v>
      </c>
      <c r="H297" s="18">
        <v>0</v>
      </c>
      <c r="I297" s="20" t="e">
        <f>#REF!/#REF!*100</f>
        <v>#REF!</v>
      </c>
    </row>
    <row r="298" spans="1:9" ht="22.5" hidden="1">
      <c r="A298" s="5" t="s">
        <v>283</v>
      </c>
      <c r="B298" s="6" t="s">
        <v>247</v>
      </c>
      <c r="C298" s="21"/>
      <c r="D298" s="7" t="s">
        <v>595</v>
      </c>
      <c r="E298" s="14">
        <v>229800</v>
      </c>
      <c r="F298" s="14">
        <v>0</v>
      </c>
      <c r="G298" s="14">
        <v>0</v>
      </c>
      <c r="H298" s="18">
        <v>0</v>
      </c>
      <c r="I298" s="20" t="e">
        <f>#REF!/#REF!*100</f>
        <v>#REF!</v>
      </c>
    </row>
    <row r="299" spans="1:9" ht="22.5" hidden="1">
      <c r="A299" s="5" t="s">
        <v>343</v>
      </c>
      <c r="B299" s="6" t="s">
        <v>247</v>
      </c>
      <c r="C299" s="21"/>
      <c r="D299" s="7" t="s">
        <v>596</v>
      </c>
      <c r="E299" s="14">
        <v>9000</v>
      </c>
      <c r="F299" s="14">
        <v>306000</v>
      </c>
      <c r="G299" s="14">
        <v>0</v>
      </c>
      <c r="H299" s="18">
        <v>0</v>
      </c>
      <c r="I299" s="20"/>
    </row>
    <row r="300" spans="1:9" ht="22.5" hidden="1">
      <c r="A300" s="5" t="s">
        <v>222</v>
      </c>
      <c r="B300" s="6" t="s">
        <v>247</v>
      </c>
      <c r="C300" s="21"/>
      <c r="D300" s="7" t="s">
        <v>597</v>
      </c>
      <c r="E300" s="14">
        <v>9000</v>
      </c>
      <c r="F300" s="14">
        <v>306000</v>
      </c>
      <c r="G300" s="14">
        <v>0</v>
      </c>
      <c r="H300" s="18">
        <v>0</v>
      </c>
      <c r="I300" s="20"/>
    </row>
    <row r="301" spans="1:9" ht="22.5" hidden="1">
      <c r="A301" s="5" t="s">
        <v>258</v>
      </c>
      <c r="B301" s="6" t="s">
        <v>247</v>
      </c>
      <c r="C301" s="21"/>
      <c r="D301" s="7" t="s">
        <v>598</v>
      </c>
      <c r="E301" s="14">
        <v>9000</v>
      </c>
      <c r="F301" s="14">
        <v>306000</v>
      </c>
      <c r="G301" s="14">
        <v>0</v>
      </c>
      <c r="H301" s="18">
        <v>0</v>
      </c>
      <c r="I301" s="20"/>
    </row>
    <row r="302" spans="1:9" ht="22.5" hidden="1">
      <c r="A302" s="5" t="s">
        <v>347</v>
      </c>
      <c r="B302" s="6" t="s">
        <v>247</v>
      </c>
      <c r="C302" s="21"/>
      <c r="D302" s="7" t="s">
        <v>599</v>
      </c>
      <c r="E302" s="14">
        <v>9000</v>
      </c>
      <c r="F302" s="14">
        <v>306000</v>
      </c>
      <c r="G302" s="14">
        <v>0</v>
      </c>
      <c r="H302" s="18">
        <v>0</v>
      </c>
      <c r="I302" s="20"/>
    </row>
    <row r="303" spans="1:9" ht="22.5" hidden="1">
      <c r="A303" s="5" t="s">
        <v>349</v>
      </c>
      <c r="B303" s="6" t="s">
        <v>247</v>
      </c>
      <c r="C303" s="21"/>
      <c r="D303" s="7" t="s">
        <v>600</v>
      </c>
      <c r="E303" s="14">
        <v>9000</v>
      </c>
      <c r="F303" s="14">
        <v>306000</v>
      </c>
      <c r="G303" s="14">
        <v>0</v>
      </c>
      <c r="H303" s="18">
        <v>0</v>
      </c>
      <c r="I303" s="20"/>
    </row>
    <row r="304" spans="1:9" ht="33.75" hidden="1">
      <c r="A304" s="5" t="s">
        <v>601</v>
      </c>
      <c r="B304" s="6" t="s">
        <v>247</v>
      </c>
      <c r="C304" s="21"/>
      <c r="D304" s="7" t="s">
        <v>602</v>
      </c>
      <c r="E304" s="14">
        <v>1350000</v>
      </c>
      <c r="F304" s="14">
        <v>0</v>
      </c>
      <c r="G304" s="14">
        <v>178271.6</v>
      </c>
      <c r="H304" s="18">
        <v>0</v>
      </c>
      <c r="I304" s="20" t="e">
        <f>#REF!/#REF!*100</f>
        <v>#REF!</v>
      </c>
    </row>
    <row r="305" spans="1:9" ht="22.5" hidden="1">
      <c r="A305" s="5" t="s">
        <v>603</v>
      </c>
      <c r="B305" s="6" t="s">
        <v>247</v>
      </c>
      <c r="C305" s="21"/>
      <c r="D305" s="7" t="s">
        <v>604</v>
      </c>
      <c r="E305" s="14">
        <v>150000</v>
      </c>
      <c r="F305" s="14">
        <v>0</v>
      </c>
      <c r="G305" s="14">
        <v>60000.06</v>
      </c>
      <c r="H305" s="18">
        <v>0</v>
      </c>
      <c r="I305" s="20" t="e">
        <f>#REF!/#REF!*100</f>
        <v>#REF!</v>
      </c>
    </row>
    <row r="306" spans="1:9" ht="56.25" hidden="1">
      <c r="A306" s="5" t="s">
        <v>605</v>
      </c>
      <c r="B306" s="6" t="s">
        <v>247</v>
      </c>
      <c r="C306" s="21"/>
      <c r="D306" s="7" t="s">
        <v>606</v>
      </c>
      <c r="E306" s="14">
        <v>150000</v>
      </c>
      <c r="F306" s="14">
        <v>0</v>
      </c>
      <c r="G306" s="14">
        <v>60000.06</v>
      </c>
      <c r="H306" s="18">
        <v>0</v>
      </c>
      <c r="I306" s="20" t="e">
        <f>#REF!/#REF!*100</f>
        <v>#REF!</v>
      </c>
    </row>
    <row r="307" spans="1:9" ht="22.5" hidden="1">
      <c r="A307" s="5" t="s">
        <v>258</v>
      </c>
      <c r="B307" s="6" t="s">
        <v>247</v>
      </c>
      <c r="C307" s="21"/>
      <c r="D307" s="7" t="s">
        <v>607</v>
      </c>
      <c r="E307" s="14">
        <v>150000</v>
      </c>
      <c r="F307" s="14">
        <v>0</v>
      </c>
      <c r="G307" s="14">
        <v>60000.06</v>
      </c>
      <c r="H307" s="18">
        <v>0</v>
      </c>
      <c r="I307" s="20" t="e">
        <f>#REF!/#REF!*100</f>
        <v>#REF!</v>
      </c>
    </row>
    <row r="308" spans="1:9" ht="22.5" hidden="1">
      <c r="A308" s="5" t="s">
        <v>499</v>
      </c>
      <c r="B308" s="6" t="s">
        <v>247</v>
      </c>
      <c r="C308" s="21"/>
      <c r="D308" s="7" t="s">
        <v>608</v>
      </c>
      <c r="E308" s="14">
        <v>150000</v>
      </c>
      <c r="F308" s="14">
        <v>0</v>
      </c>
      <c r="G308" s="14">
        <v>60000.06</v>
      </c>
      <c r="H308" s="18">
        <v>0</v>
      </c>
      <c r="I308" s="20" t="e">
        <f>#REF!/#REF!*100</f>
        <v>#REF!</v>
      </c>
    </row>
    <row r="309" spans="1:9" ht="22.5" hidden="1">
      <c r="A309" s="5" t="s">
        <v>560</v>
      </c>
      <c r="B309" s="6" t="s">
        <v>247</v>
      </c>
      <c r="C309" s="21"/>
      <c r="D309" s="7" t="s">
        <v>609</v>
      </c>
      <c r="E309" s="14">
        <v>150000</v>
      </c>
      <c r="F309" s="14">
        <v>0</v>
      </c>
      <c r="G309" s="14">
        <v>60000.06</v>
      </c>
      <c r="H309" s="18">
        <v>0</v>
      </c>
      <c r="I309" s="20" t="e">
        <f>#REF!/#REF!*100</f>
        <v>#REF!</v>
      </c>
    </row>
    <row r="310" spans="1:9" ht="22.5" hidden="1">
      <c r="A310" s="5" t="s">
        <v>610</v>
      </c>
      <c r="B310" s="6" t="s">
        <v>247</v>
      </c>
      <c r="C310" s="21"/>
      <c r="D310" s="7" t="s">
        <v>611</v>
      </c>
      <c r="E310" s="14">
        <v>1200000</v>
      </c>
      <c r="F310" s="14">
        <v>0</v>
      </c>
      <c r="G310" s="14">
        <v>118271.54</v>
      </c>
      <c r="H310" s="18">
        <v>0</v>
      </c>
      <c r="I310" s="20" t="e">
        <f>#REF!/#REF!*100</f>
        <v>#REF!</v>
      </c>
    </row>
    <row r="311" spans="1:9" ht="56.25" hidden="1">
      <c r="A311" s="5" t="s">
        <v>612</v>
      </c>
      <c r="B311" s="6" t="s">
        <v>247</v>
      </c>
      <c r="C311" s="21"/>
      <c r="D311" s="7" t="s">
        <v>613</v>
      </c>
      <c r="E311" s="14">
        <v>1200000</v>
      </c>
      <c r="F311" s="14">
        <v>0</v>
      </c>
      <c r="G311" s="14">
        <v>118271.54</v>
      </c>
      <c r="H311" s="18">
        <v>0</v>
      </c>
      <c r="I311" s="20" t="e">
        <f>#REF!/#REF!*100</f>
        <v>#REF!</v>
      </c>
    </row>
    <row r="312" spans="1:9" ht="22.5" hidden="1">
      <c r="A312" s="5" t="s">
        <v>258</v>
      </c>
      <c r="B312" s="6" t="s">
        <v>247</v>
      </c>
      <c r="C312" s="21"/>
      <c r="D312" s="7" t="s">
        <v>614</v>
      </c>
      <c r="E312" s="14">
        <v>1200000</v>
      </c>
      <c r="F312" s="14">
        <v>0</v>
      </c>
      <c r="G312" s="14">
        <v>118271.54</v>
      </c>
      <c r="H312" s="18">
        <v>0</v>
      </c>
      <c r="I312" s="20" t="e">
        <f>#REF!/#REF!*100</f>
        <v>#REF!</v>
      </c>
    </row>
    <row r="313" spans="1:9" ht="22.5" hidden="1">
      <c r="A313" s="5" t="s">
        <v>499</v>
      </c>
      <c r="B313" s="6" t="s">
        <v>247</v>
      </c>
      <c r="C313" s="21"/>
      <c r="D313" s="7" t="s">
        <v>615</v>
      </c>
      <c r="E313" s="14">
        <v>1200000</v>
      </c>
      <c r="F313" s="14">
        <v>0</v>
      </c>
      <c r="G313" s="14">
        <v>118271.54</v>
      </c>
      <c r="H313" s="18">
        <v>0</v>
      </c>
      <c r="I313" s="20" t="e">
        <f>#REF!/#REF!*100</f>
        <v>#REF!</v>
      </c>
    </row>
    <row r="314" spans="1:9" ht="22.5" hidden="1">
      <c r="A314" s="5" t="s">
        <v>560</v>
      </c>
      <c r="B314" s="6" t="s">
        <v>247</v>
      </c>
      <c r="C314" s="21"/>
      <c r="D314" s="7" t="s">
        <v>616</v>
      </c>
      <c r="E314" s="14">
        <v>1200000</v>
      </c>
      <c r="F314" s="14">
        <v>0</v>
      </c>
      <c r="G314" s="14">
        <v>118271.54</v>
      </c>
      <c r="H314" s="18">
        <v>0</v>
      </c>
      <c r="I314" s="20" t="e">
        <f>#REF!/#REF!*100</f>
        <v>#REF!</v>
      </c>
    </row>
    <row r="315" spans="1:9" ht="22.5" hidden="1">
      <c r="A315" s="5" t="s">
        <v>287</v>
      </c>
      <c r="B315" s="6" t="s">
        <v>247</v>
      </c>
      <c r="C315" s="21"/>
      <c r="D315" s="7" t="s">
        <v>617</v>
      </c>
      <c r="E315" s="14">
        <v>210000</v>
      </c>
      <c r="F315" s="14">
        <v>0</v>
      </c>
      <c r="G315" s="14">
        <v>0</v>
      </c>
      <c r="H315" s="18">
        <v>0</v>
      </c>
      <c r="I315" s="20" t="e">
        <f>#REF!/#REF!*100</f>
        <v>#REF!</v>
      </c>
    </row>
    <row r="316" spans="1:9" ht="33.75" hidden="1">
      <c r="A316" s="5" t="s">
        <v>496</v>
      </c>
      <c r="B316" s="6" t="s">
        <v>247</v>
      </c>
      <c r="C316" s="21"/>
      <c r="D316" s="7" t="s">
        <v>618</v>
      </c>
      <c r="E316" s="14">
        <v>210000</v>
      </c>
      <c r="F316" s="14">
        <v>0</v>
      </c>
      <c r="G316" s="14">
        <v>0</v>
      </c>
      <c r="H316" s="18">
        <v>0</v>
      </c>
      <c r="I316" s="20" t="e">
        <f>#REF!/#REF!*100</f>
        <v>#REF!</v>
      </c>
    </row>
    <row r="317" spans="1:9" ht="22.5" hidden="1">
      <c r="A317" s="5" t="s">
        <v>258</v>
      </c>
      <c r="B317" s="6" t="s">
        <v>247</v>
      </c>
      <c r="C317" s="21"/>
      <c r="D317" s="7" t="s">
        <v>619</v>
      </c>
      <c r="E317" s="14">
        <v>210000</v>
      </c>
      <c r="F317" s="14">
        <v>0</v>
      </c>
      <c r="G317" s="14">
        <v>0</v>
      </c>
      <c r="H317" s="18">
        <v>0</v>
      </c>
      <c r="I317" s="20" t="e">
        <f>#REF!/#REF!*100</f>
        <v>#REF!</v>
      </c>
    </row>
    <row r="318" spans="1:9" ht="22.5" hidden="1">
      <c r="A318" s="5" t="s">
        <v>499</v>
      </c>
      <c r="B318" s="6" t="s">
        <v>247</v>
      </c>
      <c r="C318" s="21"/>
      <c r="D318" s="7" t="s">
        <v>620</v>
      </c>
      <c r="E318" s="14">
        <v>210000</v>
      </c>
      <c r="F318" s="14">
        <v>0</v>
      </c>
      <c r="G318" s="14">
        <v>0</v>
      </c>
      <c r="H318" s="18">
        <v>0</v>
      </c>
      <c r="I318" s="20" t="e">
        <f>#REF!/#REF!*100</f>
        <v>#REF!</v>
      </c>
    </row>
    <row r="319" spans="1:9" ht="22.5" hidden="1">
      <c r="A319" s="24" t="s">
        <v>560</v>
      </c>
      <c r="B319" s="6" t="s">
        <v>247</v>
      </c>
      <c r="C319" s="25"/>
      <c r="D319" s="7" t="s">
        <v>621</v>
      </c>
      <c r="E319" s="26">
        <v>210000</v>
      </c>
      <c r="F319" s="14">
        <v>0</v>
      </c>
      <c r="G319" s="26">
        <v>0</v>
      </c>
      <c r="H319" s="18">
        <v>0</v>
      </c>
      <c r="I319" s="27" t="e">
        <f>#REF!/#REF!*100</f>
        <v>#REF!</v>
      </c>
    </row>
    <row r="320" spans="1:9" s="23" customFormat="1" ht="31.5">
      <c r="A320" s="85" t="s">
        <v>622</v>
      </c>
      <c r="B320" s="28" t="s">
        <v>247</v>
      </c>
      <c r="C320" s="37" t="s">
        <v>1077</v>
      </c>
      <c r="D320" s="29" t="s">
        <v>623</v>
      </c>
      <c r="E320" s="39">
        <v>33551382.399999999</v>
      </c>
      <c r="F320" s="30">
        <v>49744843.5</v>
      </c>
      <c r="G320" s="39">
        <v>1223054</v>
      </c>
      <c r="H320" s="31">
        <v>5330189.45</v>
      </c>
      <c r="I320" s="41">
        <f>G320/E320*100</f>
        <v>3.6453162657166702</v>
      </c>
    </row>
    <row r="321" spans="1:9" ht="23.25">
      <c r="A321" s="86" t="s">
        <v>624</v>
      </c>
      <c r="B321" s="28" t="s">
        <v>247</v>
      </c>
      <c r="C321" s="38" t="s">
        <v>1078</v>
      </c>
      <c r="D321" s="29" t="s">
        <v>625</v>
      </c>
      <c r="E321" s="40">
        <v>29020682.399999999</v>
      </c>
      <c r="F321" s="30">
        <v>16478483.5</v>
      </c>
      <c r="G321" s="40">
        <v>1223054</v>
      </c>
      <c r="H321" s="31">
        <v>932328.39</v>
      </c>
      <c r="I321" s="42">
        <f>G321/E321*100</f>
        <v>4.2144219186244909</v>
      </c>
    </row>
    <row r="322" spans="1:9" ht="22.5" hidden="1">
      <c r="A322" s="33" t="s">
        <v>268</v>
      </c>
      <c r="B322" s="6" t="s">
        <v>247</v>
      </c>
      <c r="C322" s="34"/>
      <c r="D322" s="7" t="s">
        <v>626</v>
      </c>
      <c r="E322" s="35">
        <v>0</v>
      </c>
      <c r="F322" s="14">
        <v>203900</v>
      </c>
      <c r="G322" s="35">
        <v>0</v>
      </c>
      <c r="H322" s="18">
        <v>7274.89</v>
      </c>
      <c r="I322" s="36" t="e">
        <f>#REF!/#REF!*100</f>
        <v>#REF!</v>
      </c>
    </row>
    <row r="323" spans="1:9" ht="33.75" hidden="1">
      <c r="A323" s="5" t="s">
        <v>270</v>
      </c>
      <c r="B323" s="6" t="s">
        <v>247</v>
      </c>
      <c r="C323" s="21"/>
      <c r="D323" s="7" t="s">
        <v>627</v>
      </c>
      <c r="E323" s="14">
        <v>0</v>
      </c>
      <c r="F323" s="14">
        <v>203900</v>
      </c>
      <c r="G323" s="14">
        <v>0</v>
      </c>
      <c r="H323" s="18">
        <v>7274.89</v>
      </c>
      <c r="I323" s="20" t="e">
        <f>#REF!/#REF!*100</f>
        <v>#REF!</v>
      </c>
    </row>
    <row r="324" spans="1:9" ht="33.75" hidden="1">
      <c r="A324" s="5" t="s">
        <v>272</v>
      </c>
      <c r="B324" s="6" t="s">
        <v>247</v>
      </c>
      <c r="C324" s="21"/>
      <c r="D324" s="7" t="s">
        <v>628</v>
      </c>
      <c r="E324" s="14">
        <v>0</v>
      </c>
      <c r="F324" s="14">
        <v>203900</v>
      </c>
      <c r="G324" s="14">
        <v>0</v>
      </c>
      <c r="H324" s="18">
        <v>7274.89</v>
      </c>
      <c r="I324" s="20" t="e">
        <f>#REF!/#REF!*100</f>
        <v>#REF!</v>
      </c>
    </row>
    <row r="325" spans="1:9" ht="22.5" hidden="1">
      <c r="A325" s="5" t="s">
        <v>258</v>
      </c>
      <c r="B325" s="6" t="s">
        <v>247</v>
      </c>
      <c r="C325" s="21"/>
      <c r="D325" s="7" t="s">
        <v>629</v>
      </c>
      <c r="E325" s="14">
        <v>0</v>
      </c>
      <c r="F325" s="14">
        <v>203900</v>
      </c>
      <c r="G325" s="14">
        <v>0</v>
      </c>
      <c r="H325" s="18">
        <v>7274.89</v>
      </c>
      <c r="I325" s="20" t="e">
        <f>#REF!/#REF!*100</f>
        <v>#REF!</v>
      </c>
    </row>
    <row r="326" spans="1:9" ht="22.5" hidden="1">
      <c r="A326" s="5" t="s">
        <v>275</v>
      </c>
      <c r="B326" s="6" t="s">
        <v>247</v>
      </c>
      <c r="C326" s="21"/>
      <c r="D326" s="7" t="s">
        <v>630</v>
      </c>
      <c r="E326" s="14">
        <v>0</v>
      </c>
      <c r="F326" s="14">
        <v>203900</v>
      </c>
      <c r="G326" s="14">
        <v>0</v>
      </c>
      <c r="H326" s="18">
        <v>7274.89</v>
      </c>
      <c r="I326" s="20" t="e">
        <f>#REF!/#REF!*100</f>
        <v>#REF!</v>
      </c>
    </row>
    <row r="327" spans="1:9" ht="22.5" hidden="1">
      <c r="A327" s="5" t="s">
        <v>327</v>
      </c>
      <c r="B327" s="6" t="s">
        <v>247</v>
      </c>
      <c r="C327" s="21"/>
      <c r="D327" s="7" t="s">
        <v>631</v>
      </c>
      <c r="E327" s="14">
        <v>0</v>
      </c>
      <c r="F327" s="14">
        <v>51089</v>
      </c>
      <c r="G327" s="14">
        <v>0</v>
      </c>
      <c r="H327" s="18">
        <v>7274.89</v>
      </c>
      <c r="I327" s="20" t="e">
        <f>#REF!/#REF!*100</f>
        <v>#REF!</v>
      </c>
    </row>
    <row r="328" spans="1:9" ht="22.5" hidden="1">
      <c r="A328" s="5" t="s">
        <v>277</v>
      </c>
      <c r="B328" s="6" t="s">
        <v>247</v>
      </c>
      <c r="C328" s="21"/>
      <c r="D328" s="7" t="s">
        <v>632</v>
      </c>
      <c r="E328" s="14">
        <v>0</v>
      </c>
      <c r="F328" s="14">
        <v>152811</v>
      </c>
      <c r="G328" s="14">
        <v>0</v>
      </c>
      <c r="H328" s="18">
        <v>0</v>
      </c>
      <c r="I328" s="20" t="e">
        <f>#REF!/#REF!*100</f>
        <v>#REF!</v>
      </c>
    </row>
    <row r="329" spans="1:9" ht="33.75" hidden="1">
      <c r="A329" s="5" t="s">
        <v>588</v>
      </c>
      <c r="B329" s="6" t="s">
        <v>247</v>
      </c>
      <c r="C329" s="21"/>
      <c r="D329" s="7" t="s">
        <v>633</v>
      </c>
      <c r="E329" s="14">
        <v>9411800</v>
      </c>
      <c r="F329" s="14">
        <v>16274583.5</v>
      </c>
      <c r="G329" s="14">
        <v>0</v>
      </c>
      <c r="H329" s="18">
        <v>925053.5</v>
      </c>
      <c r="I329" s="20" t="e">
        <f>#REF!/#REF!*100</f>
        <v>#REF!</v>
      </c>
    </row>
    <row r="330" spans="1:9" ht="22.5" hidden="1">
      <c r="A330" s="5" t="s">
        <v>590</v>
      </c>
      <c r="B330" s="6" t="s">
        <v>247</v>
      </c>
      <c r="C330" s="21"/>
      <c r="D330" s="7" t="s">
        <v>634</v>
      </c>
      <c r="E330" s="14">
        <v>9411800</v>
      </c>
      <c r="F330" s="14">
        <v>16274583.5</v>
      </c>
      <c r="G330" s="14">
        <v>0</v>
      </c>
      <c r="H330" s="18">
        <v>925053.5</v>
      </c>
      <c r="I330" s="20" t="e">
        <f>#REF!/#REF!*100</f>
        <v>#REF!</v>
      </c>
    </row>
    <row r="331" spans="1:9" ht="45" hidden="1">
      <c r="A331" s="5" t="s">
        <v>635</v>
      </c>
      <c r="B331" s="6" t="s">
        <v>247</v>
      </c>
      <c r="C331" s="21"/>
      <c r="D331" s="7" t="s">
        <v>636</v>
      </c>
      <c r="E331" s="14">
        <v>9411800</v>
      </c>
      <c r="F331" s="14">
        <v>0</v>
      </c>
      <c r="G331" s="14">
        <v>0</v>
      </c>
      <c r="H331" s="18">
        <v>0</v>
      </c>
      <c r="I331" s="20" t="e">
        <f>#REF!/#REF!*100</f>
        <v>#REF!</v>
      </c>
    </row>
    <row r="332" spans="1:9" ht="22.5" hidden="1">
      <c r="A332" s="5" t="s">
        <v>281</v>
      </c>
      <c r="B332" s="6" t="s">
        <v>247</v>
      </c>
      <c r="C332" s="21"/>
      <c r="D332" s="7" t="s">
        <v>637</v>
      </c>
      <c r="E332" s="14">
        <v>9411800</v>
      </c>
      <c r="F332" s="14">
        <v>0</v>
      </c>
      <c r="G332" s="14">
        <v>0</v>
      </c>
      <c r="H332" s="18">
        <v>0</v>
      </c>
      <c r="I332" s="20" t="e">
        <f>#REF!/#REF!*100</f>
        <v>#REF!</v>
      </c>
    </row>
    <row r="333" spans="1:9" ht="22.5" hidden="1">
      <c r="A333" s="5" t="s">
        <v>283</v>
      </c>
      <c r="B333" s="6" t="s">
        <v>247</v>
      </c>
      <c r="C333" s="21"/>
      <c r="D333" s="7" t="s">
        <v>638</v>
      </c>
      <c r="E333" s="14">
        <v>9411800</v>
      </c>
      <c r="F333" s="14">
        <v>0</v>
      </c>
      <c r="G333" s="14">
        <v>0</v>
      </c>
      <c r="H333" s="18">
        <v>0</v>
      </c>
      <c r="I333" s="20" t="e">
        <f>#REF!/#REF!*100</f>
        <v>#REF!</v>
      </c>
    </row>
    <row r="334" spans="1:9" ht="33.75" hidden="1">
      <c r="A334" s="5" t="s">
        <v>592</v>
      </c>
      <c r="B334" s="6" t="s">
        <v>247</v>
      </c>
      <c r="C334" s="21"/>
      <c r="D334" s="7" t="s">
        <v>639</v>
      </c>
      <c r="E334" s="14">
        <v>0</v>
      </c>
      <c r="F334" s="14">
        <v>16274583.5</v>
      </c>
      <c r="G334" s="14">
        <v>0</v>
      </c>
      <c r="H334" s="18">
        <v>925053.5</v>
      </c>
      <c r="I334" s="20" t="e">
        <f>#REF!/#REF!*100</f>
        <v>#REF!</v>
      </c>
    </row>
    <row r="335" spans="1:9" ht="22.5" hidden="1">
      <c r="A335" s="5" t="s">
        <v>281</v>
      </c>
      <c r="B335" s="6" t="s">
        <v>247</v>
      </c>
      <c r="C335" s="21"/>
      <c r="D335" s="7" t="s">
        <v>640</v>
      </c>
      <c r="E335" s="14">
        <v>0</v>
      </c>
      <c r="F335" s="14">
        <v>16274583.5</v>
      </c>
      <c r="G335" s="14">
        <v>0</v>
      </c>
      <c r="H335" s="18">
        <v>925053.5</v>
      </c>
      <c r="I335" s="20" t="e">
        <f>#REF!/#REF!*100</f>
        <v>#REF!</v>
      </c>
    </row>
    <row r="336" spans="1:9" ht="22.5" hidden="1">
      <c r="A336" s="5" t="s">
        <v>283</v>
      </c>
      <c r="B336" s="6" t="s">
        <v>247</v>
      </c>
      <c r="C336" s="21"/>
      <c r="D336" s="7" t="s">
        <v>641</v>
      </c>
      <c r="E336" s="14">
        <v>0</v>
      </c>
      <c r="F336" s="14">
        <v>16274583.5</v>
      </c>
      <c r="G336" s="14">
        <v>0</v>
      </c>
      <c r="H336" s="18">
        <v>925053.5</v>
      </c>
      <c r="I336" s="20" t="e">
        <f>#REF!/#REF!*100</f>
        <v>#REF!</v>
      </c>
    </row>
    <row r="337" spans="1:9" ht="22.5" hidden="1">
      <c r="A337" s="5" t="s">
        <v>343</v>
      </c>
      <c r="B337" s="6" t="s">
        <v>247</v>
      </c>
      <c r="C337" s="21"/>
      <c r="D337" s="7" t="s">
        <v>642</v>
      </c>
      <c r="E337" s="14">
        <v>7006156</v>
      </c>
      <c r="F337" s="14">
        <v>0</v>
      </c>
      <c r="G337" s="14">
        <v>0</v>
      </c>
      <c r="H337" s="18">
        <v>0</v>
      </c>
      <c r="I337" s="20"/>
    </row>
    <row r="338" spans="1:9" ht="22.5" hidden="1">
      <c r="A338" s="5" t="s">
        <v>222</v>
      </c>
      <c r="B338" s="6" t="s">
        <v>247</v>
      </c>
      <c r="C338" s="21"/>
      <c r="D338" s="7" t="s">
        <v>643</v>
      </c>
      <c r="E338" s="14">
        <v>7006156</v>
      </c>
      <c r="F338" s="14">
        <v>0</v>
      </c>
      <c r="G338" s="14">
        <v>0</v>
      </c>
      <c r="H338" s="18">
        <v>0</v>
      </c>
      <c r="I338" s="20"/>
    </row>
    <row r="339" spans="1:9" ht="22.5" hidden="1">
      <c r="A339" s="5" t="s">
        <v>258</v>
      </c>
      <c r="B339" s="6" t="s">
        <v>247</v>
      </c>
      <c r="C339" s="21"/>
      <c r="D339" s="7" t="s">
        <v>644</v>
      </c>
      <c r="E339" s="14">
        <v>7006156</v>
      </c>
      <c r="F339" s="14">
        <v>0</v>
      </c>
      <c r="G339" s="14">
        <v>0</v>
      </c>
      <c r="H339" s="18">
        <v>0</v>
      </c>
      <c r="I339" s="20"/>
    </row>
    <row r="340" spans="1:9" ht="22.5" hidden="1">
      <c r="A340" s="5" t="s">
        <v>347</v>
      </c>
      <c r="B340" s="6" t="s">
        <v>247</v>
      </c>
      <c r="C340" s="21"/>
      <c r="D340" s="7" t="s">
        <v>645</v>
      </c>
      <c r="E340" s="14">
        <v>7006156</v>
      </c>
      <c r="F340" s="14">
        <v>0</v>
      </c>
      <c r="G340" s="14">
        <v>0</v>
      </c>
      <c r="H340" s="18">
        <v>0</v>
      </c>
      <c r="I340" s="20"/>
    </row>
    <row r="341" spans="1:9" ht="22.5" hidden="1">
      <c r="A341" s="24" t="s">
        <v>349</v>
      </c>
      <c r="B341" s="6" t="s">
        <v>247</v>
      </c>
      <c r="C341" s="25"/>
      <c r="D341" s="7" t="s">
        <v>646</v>
      </c>
      <c r="E341" s="26">
        <v>7006156</v>
      </c>
      <c r="F341" s="14">
        <v>0</v>
      </c>
      <c r="G341" s="26">
        <v>0</v>
      </c>
      <c r="H341" s="18">
        <v>0</v>
      </c>
      <c r="I341" s="27"/>
    </row>
    <row r="342" spans="1:9" ht="23.25">
      <c r="A342" s="86" t="s">
        <v>647</v>
      </c>
      <c r="B342" s="28" t="s">
        <v>247</v>
      </c>
      <c r="C342" s="38" t="s">
        <v>1079</v>
      </c>
      <c r="D342" s="29" t="s">
        <v>648</v>
      </c>
      <c r="E342" s="40">
        <v>4530700</v>
      </c>
      <c r="F342" s="30">
        <v>1165000</v>
      </c>
      <c r="G342" s="40">
        <v>0</v>
      </c>
      <c r="H342" s="31">
        <v>0</v>
      </c>
      <c r="I342" s="42">
        <f>G342/E342*100</f>
        <v>0</v>
      </c>
    </row>
    <row r="343" spans="1:9" ht="22.5" hidden="1">
      <c r="A343" s="33" t="s">
        <v>268</v>
      </c>
      <c r="B343" s="6" t="s">
        <v>247</v>
      </c>
      <c r="C343" s="34"/>
      <c r="D343" s="7" t="s">
        <v>649</v>
      </c>
      <c r="E343" s="35">
        <v>1165000</v>
      </c>
      <c r="F343" s="14">
        <v>0</v>
      </c>
      <c r="G343" s="35">
        <v>0</v>
      </c>
      <c r="H343" s="18">
        <v>0</v>
      </c>
      <c r="I343" s="36" t="e">
        <f>#REF!/#REF!*100</f>
        <v>#REF!</v>
      </c>
    </row>
    <row r="344" spans="1:9" ht="33.75" hidden="1">
      <c r="A344" s="5" t="s">
        <v>270</v>
      </c>
      <c r="B344" s="6" t="s">
        <v>247</v>
      </c>
      <c r="C344" s="21"/>
      <c r="D344" s="7" t="s">
        <v>650</v>
      </c>
      <c r="E344" s="14">
        <v>1165000</v>
      </c>
      <c r="F344" s="14">
        <v>0</v>
      </c>
      <c r="G344" s="14">
        <v>0</v>
      </c>
      <c r="H344" s="18">
        <v>0</v>
      </c>
      <c r="I344" s="20" t="e">
        <f>#REF!/#REF!*100</f>
        <v>#REF!</v>
      </c>
    </row>
    <row r="345" spans="1:9" ht="33.75" hidden="1">
      <c r="A345" s="5" t="s">
        <v>272</v>
      </c>
      <c r="B345" s="6" t="s">
        <v>247</v>
      </c>
      <c r="C345" s="21"/>
      <c r="D345" s="7" t="s">
        <v>651</v>
      </c>
      <c r="E345" s="14">
        <v>1165000</v>
      </c>
      <c r="F345" s="14">
        <v>0</v>
      </c>
      <c r="G345" s="14">
        <v>0</v>
      </c>
      <c r="H345" s="18">
        <v>0</v>
      </c>
      <c r="I345" s="20" t="e">
        <f>#REF!/#REF!*100</f>
        <v>#REF!</v>
      </c>
    </row>
    <row r="346" spans="1:9" ht="22.5" hidden="1">
      <c r="A346" s="5" t="s">
        <v>281</v>
      </c>
      <c r="B346" s="6" t="s">
        <v>247</v>
      </c>
      <c r="C346" s="21"/>
      <c r="D346" s="7" t="s">
        <v>652</v>
      </c>
      <c r="E346" s="14">
        <v>1165000</v>
      </c>
      <c r="F346" s="14">
        <v>0</v>
      </c>
      <c r="G346" s="14">
        <v>0</v>
      </c>
      <c r="H346" s="18">
        <v>0</v>
      </c>
      <c r="I346" s="20" t="e">
        <f>#REF!/#REF!*100</f>
        <v>#REF!</v>
      </c>
    </row>
    <row r="347" spans="1:9" ht="22.5" hidden="1">
      <c r="A347" s="5" t="s">
        <v>283</v>
      </c>
      <c r="B347" s="6" t="s">
        <v>247</v>
      </c>
      <c r="C347" s="21"/>
      <c r="D347" s="7" t="s">
        <v>653</v>
      </c>
      <c r="E347" s="14">
        <v>1165000</v>
      </c>
      <c r="F347" s="14">
        <v>0</v>
      </c>
      <c r="G347" s="14">
        <v>0</v>
      </c>
      <c r="H347" s="18">
        <v>0</v>
      </c>
      <c r="I347" s="20" t="e">
        <f>#REF!/#REF!*100</f>
        <v>#REF!</v>
      </c>
    </row>
    <row r="348" spans="1:9" ht="22.5" hidden="1">
      <c r="A348" s="5" t="s">
        <v>343</v>
      </c>
      <c r="B348" s="6" t="s">
        <v>247</v>
      </c>
      <c r="C348" s="21"/>
      <c r="D348" s="7" t="s">
        <v>654</v>
      </c>
      <c r="E348" s="14">
        <v>0</v>
      </c>
      <c r="F348" s="14">
        <v>1165000</v>
      </c>
      <c r="G348" s="14">
        <v>0</v>
      </c>
      <c r="H348" s="18">
        <v>0</v>
      </c>
      <c r="I348" s="20"/>
    </row>
    <row r="349" spans="1:9" ht="22.5" hidden="1">
      <c r="A349" s="5" t="s">
        <v>222</v>
      </c>
      <c r="B349" s="6" t="s">
        <v>247</v>
      </c>
      <c r="C349" s="21"/>
      <c r="D349" s="7" t="s">
        <v>655</v>
      </c>
      <c r="E349" s="14">
        <v>0</v>
      </c>
      <c r="F349" s="14">
        <v>1165000</v>
      </c>
      <c r="G349" s="14">
        <v>0</v>
      </c>
      <c r="H349" s="18">
        <v>0</v>
      </c>
      <c r="I349" s="20"/>
    </row>
    <row r="350" spans="1:9" ht="22.5" hidden="1">
      <c r="A350" s="5" t="s">
        <v>258</v>
      </c>
      <c r="B350" s="6" t="s">
        <v>247</v>
      </c>
      <c r="C350" s="21"/>
      <c r="D350" s="7" t="s">
        <v>656</v>
      </c>
      <c r="E350" s="14">
        <v>0</v>
      </c>
      <c r="F350" s="14">
        <v>1165000</v>
      </c>
      <c r="G350" s="14">
        <v>0</v>
      </c>
      <c r="H350" s="18">
        <v>0</v>
      </c>
      <c r="I350" s="20"/>
    </row>
    <row r="351" spans="1:9" ht="22.5" hidden="1">
      <c r="A351" s="5" t="s">
        <v>347</v>
      </c>
      <c r="B351" s="6" t="s">
        <v>247</v>
      </c>
      <c r="C351" s="21"/>
      <c r="D351" s="7" t="s">
        <v>657</v>
      </c>
      <c r="E351" s="14">
        <v>0</v>
      </c>
      <c r="F351" s="14">
        <v>1165000</v>
      </c>
      <c r="G351" s="14">
        <v>0</v>
      </c>
      <c r="H351" s="18">
        <v>0</v>
      </c>
      <c r="I351" s="20"/>
    </row>
    <row r="352" spans="1:9" ht="22.5" hidden="1">
      <c r="A352" s="5" t="s">
        <v>349</v>
      </c>
      <c r="B352" s="6" t="s">
        <v>247</v>
      </c>
      <c r="C352" s="21"/>
      <c r="D352" s="7" t="s">
        <v>658</v>
      </c>
      <c r="E352" s="14">
        <v>0</v>
      </c>
      <c r="F352" s="14">
        <v>1165000</v>
      </c>
      <c r="G352" s="14">
        <v>0</v>
      </c>
      <c r="H352" s="18">
        <v>0</v>
      </c>
      <c r="I352" s="20"/>
    </row>
    <row r="353" spans="1:9" ht="22.5" hidden="1">
      <c r="A353" s="5" t="s">
        <v>287</v>
      </c>
      <c r="B353" s="6" t="s">
        <v>247</v>
      </c>
      <c r="C353" s="21"/>
      <c r="D353" s="7" t="s">
        <v>659</v>
      </c>
      <c r="E353" s="14">
        <v>18323400</v>
      </c>
      <c r="F353" s="14">
        <v>0</v>
      </c>
      <c r="G353" s="14">
        <v>723400</v>
      </c>
      <c r="H353" s="18">
        <v>0</v>
      </c>
      <c r="I353" s="20" t="e">
        <f>#REF!/#REF!*100</f>
        <v>#REF!</v>
      </c>
    </row>
    <row r="354" spans="1:9" ht="33.75" hidden="1">
      <c r="A354" s="5" t="s">
        <v>496</v>
      </c>
      <c r="B354" s="6" t="s">
        <v>247</v>
      </c>
      <c r="C354" s="21"/>
      <c r="D354" s="7" t="s">
        <v>660</v>
      </c>
      <c r="E354" s="14">
        <v>18323400</v>
      </c>
      <c r="F354" s="14">
        <v>0</v>
      </c>
      <c r="G354" s="14">
        <v>723400</v>
      </c>
      <c r="H354" s="18">
        <v>0</v>
      </c>
      <c r="I354" s="20" t="e">
        <f>#REF!/#REF!*100</f>
        <v>#REF!</v>
      </c>
    </row>
    <row r="355" spans="1:9" ht="22.5" hidden="1">
      <c r="A355" s="5" t="s">
        <v>258</v>
      </c>
      <c r="B355" s="6" t="s">
        <v>247</v>
      </c>
      <c r="C355" s="21"/>
      <c r="D355" s="7" t="s">
        <v>661</v>
      </c>
      <c r="E355" s="14">
        <v>18323400</v>
      </c>
      <c r="F355" s="14">
        <v>0</v>
      </c>
      <c r="G355" s="14">
        <v>723400</v>
      </c>
      <c r="H355" s="18">
        <v>0</v>
      </c>
      <c r="I355" s="20" t="e">
        <f>#REF!/#REF!*100</f>
        <v>#REF!</v>
      </c>
    </row>
    <row r="356" spans="1:9" ht="22.5" hidden="1">
      <c r="A356" s="5" t="s">
        <v>499</v>
      </c>
      <c r="B356" s="6" t="s">
        <v>247</v>
      </c>
      <c r="C356" s="21"/>
      <c r="D356" s="7" t="s">
        <v>662</v>
      </c>
      <c r="E356" s="14">
        <v>18323400</v>
      </c>
      <c r="F356" s="14">
        <v>0</v>
      </c>
      <c r="G356" s="14">
        <v>723400</v>
      </c>
      <c r="H356" s="18">
        <v>0</v>
      </c>
      <c r="I356" s="20" t="e">
        <f>#REF!/#REF!*100</f>
        <v>#REF!</v>
      </c>
    </row>
    <row r="357" spans="1:9" ht="22.5" hidden="1">
      <c r="A357" s="5" t="s">
        <v>560</v>
      </c>
      <c r="B357" s="6" t="s">
        <v>247</v>
      </c>
      <c r="C357" s="21"/>
      <c r="D357" s="7" t="s">
        <v>663</v>
      </c>
      <c r="E357" s="14">
        <v>18323400</v>
      </c>
      <c r="F357" s="14">
        <v>0</v>
      </c>
      <c r="G357" s="14">
        <v>723400</v>
      </c>
      <c r="H357" s="18">
        <v>0</v>
      </c>
      <c r="I357" s="20" t="e">
        <f>#REF!/#REF!*100</f>
        <v>#REF!</v>
      </c>
    </row>
    <row r="358" spans="1:9" ht="22.5" hidden="1">
      <c r="A358" s="5" t="s">
        <v>664</v>
      </c>
      <c r="B358" s="6" t="s">
        <v>247</v>
      </c>
      <c r="C358" s="21"/>
      <c r="D358" s="7" t="s">
        <v>665</v>
      </c>
      <c r="E358" s="14">
        <v>0</v>
      </c>
      <c r="F358" s="14">
        <v>32101360</v>
      </c>
      <c r="G358" s="14">
        <v>0</v>
      </c>
      <c r="H358" s="18">
        <v>4397861.0599999996</v>
      </c>
      <c r="I358" s="20" t="e">
        <f>G358/E358*100</f>
        <v>#DIV/0!</v>
      </c>
    </row>
    <row r="359" spans="1:9" ht="22.5" hidden="1">
      <c r="A359" s="5" t="s">
        <v>268</v>
      </c>
      <c r="B359" s="6" t="s">
        <v>247</v>
      </c>
      <c r="C359" s="21"/>
      <c r="D359" s="7" t="s">
        <v>666</v>
      </c>
      <c r="E359" s="14">
        <v>0</v>
      </c>
      <c r="F359" s="14">
        <v>32091360</v>
      </c>
      <c r="G359" s="14">
        <v>0</v>
      </c>
      <c r="H359" s="18">
        <v>4387861.0599999996</v>
      </c>
      <c r="I359" s="20" t="e">
        <f>#REF!/#REF!*100</f>
        <v>#REF!</v>
      </c>
    </row>
    <row r="360" spans="1:9" ht="33.75" hidden="1">
      <c r="A360" s="5" t="s">
        <v>270</v>
      </c>
      <c r="B360" s="6" t="s">
        <v>247</v>
      </c>
      <c r="C360" s="21"/>
      <c r="D360" s="7" t="s">
        <v>667</v>
      </c>
      <c r="E360" s="14">
        <v>0</v>
      </c>
      <c r="F360" s="14">
        <v>32091360</v>
      </c>
      <c r="G360" s="14">
        <v>0</v>
      </c>
      <c r="H360" s="18">
        <v>4387861.0599999996</v>
      </c>
      <c r="I360" s="20" t="e">
        <f>#REF!/#REF!*100</f>
        <v>#REF!</v>
      </c>
    </row>
    <row r="361" spans="1:9" ht="33.75" hidden="1">
      <c r="A361" s="5" t="s">
        <v>272</v>
      </c>
      <c r="B361" s="6" t="s">
        <v>247</v>
      </c>
      <c r="C361" s="21"/>
      <c r="D361" s="7" t="s">
        <v>668</v>
      </c>
      <c r="E361" s="14">
        <v>0</v>
      </c>
      <c r="F361" s="14">
        <v>32091360</v>
      </c>
      <c r="G361" s="14">
        <v>0</v>
      </c>
      <c r="H361" s="18">
        <v>4387861.0599999996</v>
      </c>
      <c r="I361" s="20" t="e">
        <f>#REF!/#REF!*100</f>
        <v>#REF!</v>
      </c>
    </row>
    <row r="362" spans="1:9" ht="22.5" hidden="1">
      <c r="A362" s="5" t="s">
        <v>258</v>
      </c>
      <c r="B362" s="6" t="s">
        <v>247</v>
      </c>
      <c r="C362" s="21"/>
      <c r="D362" s="7" t="s">
        <v>669</v>
      </c>
      <c r="E362" s="14">
        <v>0</v>
      </c>
      <c r="F362" s="14">
        <v>30543546</v>
      </c>
      <c r="G362" s="14">
        <v>0</v>
      </c>
      <c r="H362" s="18">
        <v>3229666.44</v>
      </c>
      <c r="I362" s="20" t="e">
        <f>#REF!/#REF!*100</f>
        <v>#REF!</v>
      </c>
    </row>
    <row r="363" spans="1:9" ht="22.5" hidden="1">
      <c r="A363" s="5" t="s">
        <v>275</v>
      </c>
      <c r="B363" s="6" t="s">
        <v>247</v>
      </c>
      <c r="C363" s="21"/>
      <c r="D363" s="7" t="s">
        <v>670</v>
      </c>
      <c r="E363" s="14">
        <v>0</v>
      </c>
      <c r="F363" s="14">
        <v>30534716</v>
      </c>
      <c r="G363" s="14">
        <v>0</v>
      </c>
      <c r="H363" s="18">
        <v>3220836.44</v>
      </c>
      <c r="I363" s="20" t="e">
        <f>#REF!/#REF!*100</f>
        <v>#REF!</v>
      </c>
    </row>
    <row r="364" spans="1:9" ht="22.5" hidden="1">
      <c r="A364" s="5" t="s">
        <v>321</v>
      </c>
      <c r="B364" s="6" t="s">
        <v>247</v>
      </c>
      <c r="C364" s="21"/>
      <c r="D364" s="7" t="s">
        <v>671</v>
      </c>
      <c r="E364" s="14">
        <v>0</v>
      </c>
      <c r="F364" s="14">
        <v>27300</v>
      </c>
      <c r="G364" s="14">
        <v>0</v>
      </c>
      <c r="H364" s="18">
        <v>26849</v>
      </c>
      <c r="I364" s="20" t="e">
        <f>#REF!/#REF!*100</f>
        <v>#REF!</v>
      </c>
    </row>
    <row r="365" spans="1:9" ht="22.5" hidden="1">
      <c r="A365" s="5" t="s">
        <v>323</v>
      </c>
      <c r="B365" s="6" t="s">
        <v>247</v>
      </c>
      <c r="C365" s="21"/>
      <c r="D365" s="7" t="s">
        <v>672</v>
      </c>
      <c r="E365" s="14">
        <v>0</v>
      </c>
      <c r="F365" s="14">
        <v>4721793</v>
      </c>
      <c r="G365" s="14">
        <v>0</v>
      </c>
      <c r="H365" s="18">
        <v>1375303.76</v>
      </c>
      <c r="I365" s="20" t="e">
        <f>#REF!/#REF!*100</f>
        <v>#REF!</v>
      </c>
    </row>
    <row r="366" spans="1:9" ht="22.5" hidden="1">
      <c r="A366" s="5" t="s">
        <v>327</v>
      </c>
      <c r="B366" s="6" t="s">
        <v>247</v>
      </c>
      <c r="C366" s="21"/>
      <c r="D366" s="7" t="s">
        <v>673</v>
      </c>
      <c r="E366" s="14">
        <v>0</v>
      </c>
      <c r="F366" s="14">
        <v>1434077.71</v>
      </c>
      <c r="G366" s="14">
        <v>0</v>
      </c>
      <c r="H366" s="18">
        <v>1323238.75</v>
      </c>
      <c r="I366" s="20" t="e">
        <f>#REF!/#REF!*100</f>
        <v>#REF!</v>
      </c>
    </row>
    <row r="367" spans="1:9" ht="22.5" hidden="1">
      <c r="A367" s="5" t="s">
        <v>277</v>
      </c>
      <c r="B367" s="6" t="s">
        <v>247</v>
      </c>
      <c r="C367" s="21"/>
      <c r="D367" s="7" t="s">
        <v>674</v>
      </c>
      <c r="E367" s="14">
        <v>0</v>
      </c>
      <c r="F367" s="14">
        <v>24351545.289999999</v>
      </c>
      <c r="G367" s="14">
        <v>0</v>
      </c>
      <c r="H367" s="18">
        <v>495444.93</v>
      </c>
      <c r="I367" s="20" t="e">
        <f>#REF!/#REF!*100</f>
        <v>#REF!</v>
      </c>
    </row>
    <row r="368" spans="1:9" ht="22.5" hidden="1">
      <c r="A368" s="5" t="s">
        <v>279</v>
      </c>
      <c r="B368" s="6" t="s">
        <v>247</v>
      </c>
      <c r="C368" s="21"/>
      <c r="D368" s="7" t="s">
        <v>675</v>
      </c>
      <c r="E368" s="14">
        <v>0</v>
      </c>
      <c r="F368" s="14">
        <v>8830</v>
      </c>
      <c r="G368" s="14">
        <v>0</v>
      </c>
      <c r="H368" s="18">
        <v>8830</v>
      </c>
      <c r="I368" s="20" t="e">
        <f>#REF!/#REF!*100</f>
        <v>#REF!</v>
      </c>
    </row>
    <row r="369" spans="1:9" ht="22.5" hidden="1">
      <c r="A369" s="5" t="s">
        <v>281</v>
      </c>
      <c r="B369" s="6" t="s">
        <v>247</v>
      </c>
      <c r="C369" s="21"/>
      <c r="D369" s="7" t="s">
        <v>676</v>
      </c>
      <c r="E369" s="14">
        <v>0</v>
      </c>
      <c r="F369" s="14">
        <v>1547814</v>
      </c>
      <c r="G369" s="14">
        <v>0</v>
      </c>
      <c r="H369" s="18">
        <v>1158194.6200000001</v>
      </c>
      <c r="I369" s="20" t="e">
        <f>#REF!/#REF!*100</f>
        <v>#REF!</v>
      </c>
    </row>
    <row r="370" spans="1:9" ht="22.5" hidden="1">
      <c r="A370" s="5" t="s">
        <v>283</v>
      </c>
      <c r="B370" s="6" t="s">
        <v>247</v>
      </c>
      <c r="C370" s="21"/>
      <c r="D370" s="7" t="s">
        <v>677</v>
      </c>
      <c r="E370" s="14">
        <v>0</v>
      </c>
      <c r="F370" s="14">
        <v>46809</v>
      </c>
      <c r="G370" s="14">
        <v>0</v>
      </c>
      <c r="H370" s="18">
        <v>46809</v>
      </c>
      <c r="I370" s="20" t="e">
        <f>#REF!/#REF!*100</f>
        <v>#REF!</v>
      </c>
    </row>
    <row r="371" spans="1:9" ht="22.5" hidden="1">
      <c r="A371" s="5" t="s">
        <v>285</v>
      </c>
      <c r="B371" s="6" t="s">
        <v>247</v>
      </c>
      <c r="C371" s="21"/>
      <c r="D371" s="7" t="s">
        <v>678</v>
      </c>
      <c r="E371" s="14">
        <v>0</v>
      </c>
      <c r="F371" s="14">
        <v>1501005</v>
      </c>
      <c r="G371" s="14">
        <v>0</v>
      </c>
      <c r="H371" s="18">
        <v>1111385.6200000001</v>
      </c>
      <c r="I371" s="20" t="e">
        <f>#REF!/#REF!*100</f>
        <v>#REF!</v>
      </c>
    </row>
    <row r="372" spans="1:9" ht="22.5" hidden="1">
      <c r="A372" s="5" t="s">
        <v>287</v>
      </c>
      <c r="B372" s="6" t="s">
        <v>247</v>
      </c>
      <c r="C372" s="21"/>
      <c r="D372" s="7" t="s">
        <v>679</v>
      </c>
      <c r="E372" s="14">
        <v>0</v>
      </c>
      <c r="F372" s="14">
        <v>10000</v>
      </c>
      <c r="G372" s="14">
        <v>0</v>
      </c>
      <c r="H372" s="18">
        <v>10000</v>
      </c>
      <c r="I372" s="20" t="e">
        <f>#REF!/#REF!*100</f>
        <v>#REF!</v>
      </c>
    </row>
    <row r="373" spans="1:9" ht="22.5" hidden="1">
      <c r="A373" s="5" t="s">
        <v>289</v>
      </c>
      <c r="B373" s="6" t="s">
        <v>247</v>
      </c>
      <c r="C373" s="21"/>
      <c r="D373" s="7" t="s">
        <v>680</v>
      </c>
      <c r="E373" s="14">
        <v>0</v>
      </c>
      <c r="F373" s="14">
        <v>10000</v>
      </c>
      <c r="G373" s="14">
        <v>0</v>
      </c>
      <c r="H373" s="18">
        <v>10000</v>
      </c>
      <c r="I373" s="20" t="e">
        <f>#REF!/#REF!*100</f>
        <v>#REF!</v>
      </c>
    </row>
    <row r="374" spans="1:9" ht="22.5" hidden="1">
      <c r="A374" s="5" t="s">
        <v>291</v>
      </c>
      <c r="B374" s="6" t="s">
        <v>247</v>
      </c>
      <c r="C374" s="21"/>
      <c r="D374" s="7" t="s">
        <v>681</v>
      </c>
      <c r="E374" s="14">
        <v>0</v>
      </c>
      <c r="F374" s="14">
        <v>10000</v>
      </c>
      <c r="G374" s="14">
        <v>0</v>
      </c>
      <c r="H374" s="18">
        <v>10000</v>
      </c>
      <c r="I374" s="20" t="e">
        <f>#REF!/#REF!*100</f>
        <v>#REF!</v>
      </c>
    </row>
    <row r="375" spans="1:9" ht="22.5" hidden="1">
      <c r="A375" s="5" t="s">
        <v>258</v>
      </c>
      <c r="B375" s="6" t="s">
        <v>247</v>
      </c>
      <c r="C375" s="21"/>
      <c r="D375" s="7" t="s">
        <v>682</v>
      </c>
      <c r="E375" s="14">
        <v>0</v>
      </c>
      <c r="F375" s="14">
        <v>10000</v>
      </c>
      <c r="G375" s="14">
        <v>0</v>
      </c>
      <c r="H375" s="18">
        <v>10000</v>
      </c>
      <c r="I375" s="20" t="e">
        <f>#REF!/#REF!*100</f>
        <v>#REF!</v>
      </c>
    </row>
    <row r="376" spans="1:9" ht="22.5" hidden="1">
      <c r="A376" s="24" t="s">
        <v>279</v>
      </c>
      <c r="B376" s="6" t="s">
        <v>247</v>
      </c>
      <c r="C376" s="25"/>
      <c r="D376" s="7" t="s">
        <v>683</v>
      </c>
      <c r="E376" s="26">
        <v>0</v>
      </c>
      <c r="F376" s="14">
        <v>10000</v>
      </c>
      <c r="G376" s="26">
        <v>0</v>
      </c>
      <c r="H376" s="18">
        <v>10000</v>
      </c>
      <c r="I376" s="27" t="e">
        <f>#REF!/#REF!*100</f>
        <v>#REF!</v>
      </c>
    </row>
    <row r="377" spans="1:9" s="23" customFormat="1" ht="31.5">
      <c r="A377" s="85" t="s">
        <v>684</v>
      </c>
      <c r="B377" s="28" t="s">
        <v>247</v>
      </c>
      <c r="C377" s="37" t="s">
        <v>1080</v>
      </c>
      <c r="D377" s="29" t="s">
        <v>685</v>
      </c>
      <c r="E377" s="39">
        <v>350000</v>
      </c>
      <c r="F377" s="30">
        <v>0</v>
      </c>
      <c r="G377" s="39">
        <v>0</v>
      </c>
      <c r="H377" s="31">
        <v>0</v>
      </c>
      <c r="I377" s="41">
        <f>G377/E377*100</f>
        <v>0</v>
      </c>
    </row>
    <row r="378" spans="1:9" ht="31.5">
      <c r="A378" s="86" t="s">
        <v>686</v>
      </c>
      <c r="B378" s="28" t="s">
        <v>247</v>
      </c>
      <c r="C378" s="38" t="s">
        <v>1081</v>
      </c>
      <c r="D378" s="29" t="s">
        <v>687</v>
      </c>
      <c r="E378" s="40">
        <v>350000</v>
      </c>
      <c r="F378" s="30">
        <v>0</v>
      </c>
      <c r="G378" s="40">
        <v>0</v>
      </c>
      <c r="H378" s="31">
        <v>0</v>
      </c>
      <c r="I378" s="42">
        <f>G378/E378*100</f>
        <v>0</v>
      </c>
    </row>
    <row r="379" spans="1:9" ht="22.5" hidden="1">
      <c r="A379" s="33" t="s">
        <v>268</v>
      </c>
      <c r="B379" s="6" t="s">
        <v>247</v>
      </c>
      <c r="C379" s="34"/>
      <c r="D379" s="7" t="s">
        <v>688</v>
      </c>
      <c r="E379" s="35">
        <v>350000</v>
      </c>
      <c r="F379" s="14">
        <v>0</v>
      </c>
      <c r="G379" s="35">
        <v>0</v>
      </c>
      <c r="H379" s="18">
        <v>0</v>
      </c>
      <c r="I379" s="36" t="e">
        <f>#REF!/#REF!*100</f>
        <v>#REF!</v>
      </c>
    </row>
    <row r="380" spans="1:9" ht="33.75" hidden="1">
      <c r="A380" s="5" t="s">
        <v>270</v>
      </c>
      <c r="B380" s="6" t="s">
        <v>247</v>
      </c>
      <c r="C380" s="21"/>
      <c r="D380" s="7" t="s">
        <v>689</v>
      </c>
      <c r="E380" s="14">
        <v>350000</v>
      </c>
      <c r="F380" s="14">
        <v>0</v>
      </c>
      <c r="G380" s="14">
        <v>0</v>
      </c>
      <c r="H380" s="18">
        <v>0</v>
      </c>
      <c r="I380" s="20" t="e">
        <f>#REF!/#REF!*100</f>
        <v>#REF!</v>
      </c>
    </row>
    <row r="381" spans="1:9" ht="33.75" hidden="1">
      <c r="A381" s="5" t="s">
        <v>272</v>
      </c>
      <c r="B381" s="6" t="s">
        <v>247</v>
      </c>
      <c r="C381" s="21"/>
      <c r="D381" s="7" t="s">
        <v>690</v>
      </c>
      <c r="E381" s="14">
        <v>350000</v>
      </c>
      <c r="F381" s="14">
        <v>0</v>
      </c>
      <c r="G381" s="14">
        <v>0</v>
      </c>
      <c r="H381" s="18">
        <v>0</v>
      </c>
      <c r="I381" s="20" t="e">
        <f>#REF!/#REF!*100</f>
        <v>#REF!</v>
      </c>
    </row>
    <row r="382" spans="1:9" ht="22.5" hidden="1">
      <c r="A382" s="5" t="s">
        <v>258</v>
      </c>
      <c r="B382" s="6" t="s">
        <v>247</v>
      </c>
      <c r="C382" s="21"/>
      <c r="D382" s="7" t="s">
        <v>691</v>
      </c>
      <c r="E382" s="14">
        <v>350000</v>
      </c>
      <c r="F382" s="14">
        <v>0</v>
      </c>
      <c r="G382" s="14">
        <v>0</v>
      </c>
      <c r="H382" s="18">
        <v>0</v>
      </c>
      <c r="I382" s="20" t="e">
        <f>#REF!/#REF!*100</f>
        <v>#REF!</v>
      </c>
    </row>
    <row r="383" spans="1:9" ht="22.5" hidden="1">
      <c r="A383" s="5" t="s">
        <v>275</v>
      </c>
      <c r="B383" s="6" t="s">
        <v>247</v>
      </c>
      <c r="C383" s="21"/>
      <c r="D383" s="7" t="s">
        <v>692</v>
      </c>
      <c r="E383" s="14">
        <v>350000</v>
      </c>
      <c r="F383" s="14">
        <v>0</v>
      </c>
      <c r="G383" s="14">
        <v>0</v>
      </c>
      <c r="H383" s="18">
        <v>0</v>
      </c>
      <c r="I383" s="20" t="e">
        <f>#REF!/#REF!*100</f>
        <v>#REF!</v>
      </c>
    </row>
    <row r="384" spans="1:9" ht="22.5" hidden="1">
      <c r="A384" s="24" t="s">
        <v>277</v>
      </c>
      <c r="B384" s="6" t="s">
        <v>247</v>
      </c>
      <c r="C384" s="25"/>
      <c r="D384" s="7" t="s">
        <v>693</v>
      </c>
      <c r="E384" s="26">
        <v>350000</v>
      </c>
      <c r="F384" s="14">
        <v>0</v>
      </c>
      <c r="G384" s="26">
        <v>0</v>
      </c>
      <c r="H384" s="18">
        <v>0</v>
      </c>
      <c r="I384" s="27" t="e">
        <f>#REF!/#REF!*100</f>
        <v>#REF!</v>
      </c>
    </row>
    <row r="385" spans="1:9" s="23" customFormat="1" ht="23.25">
      <c r="A385" s="85" t="s">
        <v>694</v>
      </c>
      <c r="B385" s="28" t="s">
        <v>247</v>
      </c>
      <c r="C385" s="37" t="s">
        <v>1082</v>
      </c>
      <c r="D385" s="29" t="s">
        <v>695</v>
      </c>
      <c r="E385" s="39">
        <v>488455600</v>
      </c>
      <c r="F385" s="30">
        <v>57663900</v>
      </c>
      <c r="G385" s="39">
        <v>128208074.22</v>
      </c>
      <c r="H385" s="31">
        <v>16835298.350000001</v>
      </c>
      <c r="I385" s="41">
        <f>G385/E385*100</f>
        <v>26.247641386443309</v>
      </c>
    </row>
    <row r="386" spans="1:9" ht="23.25">
      <c r="A386" s="86" t="s">
        <v>696</v>
      </c>
      <c r="B386" s="28" t="s">
        <v>247</v>
      </c>
      <c r="C386" s="38" t="s">
        <v>1083</v>
      </c>
      <c r="D386" s="29" t="s">
        <v>697</v>
      </c>
      <c r="E386" s="40">
        <v>97158592</v>
      </c>
      <c r="F386" s="30">
        <v>57663900</v>
      </c>
      <c r="G386" s="40">
        <v>25780306.879999999</v>
      </c>
      <c r="H386" s="31">
        <v>16835298.350000001</v>
      </c>
      <c r="I386" s="42">
        <f>G386/E386*100</f>
        <v>26.534253275304771</v>
      </c>
    </row>
    <row r="387" spans="1:9" ht="22.5" hidden="1">
      <c r="A387" s="33" t="s">
        <v>343</v>
      </c>
      <c r="B387" s="6" t="s">
        <v>247</v>
      </c>
      <c r="C387" s="34"/>
      <c r="D387" s="7" t="s">
        <v>698</v>
      </c>
      <c r="E387" s="35">
        <v>57663900</v>
      </c>
      <c r="F387" s="14">
        <v>0</v>
      </c>
      <c r="G387" s="35">
        <v>14390978</v>
      </c>
      <c r="H387" s="18">
        <v>0</v>
      </c>
      <c r="I387" s="36"/>
    </row>
    <row r="388" spans="1:9" ht="22.5" hidden="1">
      <c r="A388" s="5" t="s">
        <v>442</v>
      </c>
      <c r="B388" s="6" t="s">
        <v>247</v>
      </c>
      <c r="C388" s="21"/>
      <c r="D388" s="7" t="s">
        <v>699</v>
      </c>
      <c r="E388" s="14">
        <v>28763900</v>
      </c>
      <c r="F388" s="14">
        <v>0</v>
      </c>
      <c r="G388" s="14">
        <v>7190978</v>
      </c>
      <c r="H388" s="18">
        <v>0</v>
      </c>
      <c r="I388" s="20"/>
    </row>
    <row r="389" spans="1:9" ht="22.5" hidden="1">
      <c r="A389" s="5" t="s">
        <v>258</v>
      </c>
      <c r="B389" s="6" t="s">
        <v>247</v>
      </c>
      <c r="C389" s="21"/>
      <c r="D389" s="7" t="s">
        <v>700</v>
      </c>
      <c r="E389" s="14">
        <v>28763900</v>
      </c>
      <c r="F389" s="14">
        <v>0</v>
      </c>
      <c r="G389" s="14">
        <v>7190978</v>
      </c>
      <c r="H389" s="18">
        <v>0</v>
      </c>
      <c r="I389" s="20"/>
    </row>
    <row r="390" spans="1:9" ht="22.5" hidden="1">
      <c r="A390" s="5" t="s">
        <v>347</v>
      </c>
      <c r="B390" s="6" t="s">
        <v>247</v>
      </c>
      <c r="C390" s="21"/>
      <c r="D390" s="7" t="s">
        <v>701</v>
      </c>
      <c r="E390" s="14">
        <v>28763900</v>
      </c>
      <c r="F390" s="14">
        <v>0</v>
      </c>
      <c r="G390" s="14">
        <v>7190978</v>
      </c>
      <c r="H390" s="18">
        <v>0</v>
      </c>
      <c r="I390" s="20"/>
    </row>
    <row r="391" spans="1:9" ht="22.5" hidden="1">
      <c r="A391" s="5" t="s">
        <v>349</v>
      </c>
      <c r="B391" s="6" t="s">
        <v>247</v>
      </c>
      <c r="C391" s="21"/>
      <c r="D391" s="7" t="s">
        <v>702</v>
      </c>
      <c r="E391" s="14">
        <v>28763900</v>
      </c>
      <c r="F391" s="14">
        <v>0</v>
      </c>
      <c r="G391" s="14">
        <v>7190978</v>
      </c>
      <c r="H391" s="18">
        <v>0</v>
      </c>
      <c r="I391" s="20"/>
    </row>
    <row r="392" spans="1:9" ht="22.5" hidden="1">
      <c r="A392" s="5" t="s">
        <v>222</v>
      </c>
      <c r="B392" s="6" t="s">
        <v>247</v>
      </c>
      <c r="C392" s="21"/>
      <c r="D392" s="7" t="s">
        <v>703</v>
      </c>
      <c r="E392" s="14">
        <v>28900000</v>
      </c>
      <c r="F392" s="14">
        <v>0</v>
      </c>
      <c r="G392" s="14">
        <v>7200000</v>
      </c>
      <c r="H392" s="18">
        <v>0</v>
      </c>
      <c r="I392" s="20"/>
    </row>
    <row r="393" spans="1:9" ht="22.5" hidden="1">
      <c r="A393" s="5" t="s">
        <v>258</v>
      </c>
      <c r="B393" s="6" t="s">
        <v>247</v>
      </c>
      <c r="C393" s="21"/>
      <c r="D393" s="7" t="s">
        <v>704</v>
      </c>
      <c r="E393" s="14">
        <v>28900000</v>
      </c>
      <c r="F393" s="14">
        <v>0</v>
      </c>
      <c r="G393" s="14">
        <v>7200000</v>
      </c>
      <c r="H393" s="18">
        <v>0</v>
      </c>
      <c r="I393" s="20"/>
    </row>
    <row r="394" spans="1:9" ht="22.5" hidden="1">
      <c r="A394" s="5" t="s">
        <v>347</v>
      </c>
      <c r="B394" s="6" t="s">
        <v>247</v>
      </c>
      <c r="C394" s="21"/>
      <c r="D394" s="7" t="s">
        <v>705</v>
      </c>
      <c r="E394" s="14">
        <v>28900000</v>
      </c>
      <c r="F394" s="14">
        <v>0</v>
      </c>
      <c r="G394" s="14">
        <v>7200000</v>
      </c>
      <c r="H394" s="18">
        <v>0</v>
      </c>
      <c r="I394" s="20"/>
    </row>
    <row r="395" spans="1:9" ht="22.5" hidden="1">
      <c r="A395" s="5" t="s">
        <v>349</v>
      </c>
      <c r="B395" s="6" t="s">
        <v>247</v>
      </c>
      <c r="C395" s="21"/>
      <c r="D395" s="7" t="s">
        <v>706</v>
      </c>
      <c r="E395" s="14">
        <v>28900000</v>
      </c>
      <c r="F395" s="14">
        <v>0</v>
      </c>
      <c r="G395" s="14">
        <v>7200000</v>
      </c>
      <c r="H395" s="18">
        <v>0</v>
      </c>
      <c r="I395" s="20"/>
    </row>
    <row r="396" spans="1:9" ht="33.75" hidden="1">
      <c r="A396" s="5" t="s">
        <v>601</v>
      </c>
      <c r="B396" s="6" t="s">
        <v>247</v>
      </c>
      <c r="C396" s="21"/>
      <c r="D396" s="7" t="s">
        <v>707</v>
      </c>
      <c r="E396" s="14">
        <v>37109391.520000003</v>
      </c>
      <c r="F396" s="14">
        <v>57663900</v>
      </c>
      <c r="G396" s="14">
        <v>9275115.6500000004</v>
      </c>
      <c r="H396" s="18">
        <v>16835298.350000001</v>
      </c>
      <c r="I396" s="20" t="e">
        <f>#REF!/#REF!*100</f>
        <v>#REF!</v>
      </c>
    </row>
    <row r="397" spans="1:9" ht="22.5" hidden="1">
      <c r="A397" s="5" t="s">
        <v>603</v>
      </c>
      <c r="B397" s="6" t="s">
        <v>247</v>
      </c>
      <c r="C397" s="21"/>
      <c r="D397" s="7" t="s">
        <v>708</v>
      </c>
      <c r="E397" s="14">
        <v>37109391.520000003</v>
      </c>
      <c r="F397" s="14">
        <v>57663900</v>
      </c>
      <c r="G397" s="14">
        <v>9275115.6500000004</v>
      </c>
      <c r="H397" s="18">
        <v>16835298.350000001</v>
      </c>
      <c r="I397" s="20" t="e">
        <f>#REF!/#REF!*100</f>
        <v>#REF!</v>
      </c>
    </row>
    <row r="398" spans="1:9" ht="56.25" hidden="1">
      <c r="A398" s="5" t="s">
        <v>605</v>
      </c>
      <c r="B398" s="6" t="s">
        <v>247</v>
      </c>
      <c r="C398" s="21"/>
      <c r="D398" s="7" t="s">
        <v>709</v>
      </c>
      <c r="E398" s="14">
        <v>36803480</v>
      </c>
      <c r="F398" s="14">
        <v>57663900</v>
      </c>
      <c r="G398" s="14">
        <v>8969204.1300000008</v>
      </c>
      <c r="H398" s="18">
        <v>16835298.350000001</v>
      </c>
      <c r="I398" s="20" t="e">
        <f>#REF!/#REF!*100</f>
        <v>#REF!</v>
      </c>
    </row>
    <row r="399" spans="1:9" ht="22.5" hidden="1">
      <c r="A399" s="5" t="s">
        <v>258</v>
      </c>
      <c r="B399" s="6" t="s">
        <v>247</v>
      </c>
      <c r="C399" s="21"/>
      <c r="D399" s="7" t="s">
        <v>710</v>
      </c>
      <c r="E399" s="14">
        <v>36803480</v>
      </c>
      <c r="F399" s="14">
        <v>57663900</v>
      </c>
      <c r="G399" s="14">
        <v>8969204.1300000008</v>
      </c>
      <c r="H399" s="18">
        <v>16835298.350000001</v>
      </c>
      <c r="I399" s="20" t="e">
        <f>#REF!/#REF!*100</f>
        <v>#REF!</v>
      </c>
    </row>
    <row r="400" spans="1:9" ht="22.5" hidden="1">
      <c r="A400" s="5" t="s">
        <v>499</v>
      </c>
      <c r="B400" s="6" t="s">
        <v>247</v>
      </c>
      <c r="C400" s="21"/>
      <c r="D400" s="7" t="s">
        <v>711</v>
      </c>
      <c r="E400" s="14">
        <v>36803480</v>
      </c>
      <c r="F400" s="14">
        <v>57663900</v>
      </c>
      <c r="G400" s="14">
        <v>8969204.1300000008</v>
      </c>
      <c r="H400" s="18">
        <v>16835298.350000001</v>
      </c>
      <c r="I400" s="20" t="e">
        <f>#REF!/#REF!*100</f>
        <v>#REF!</v>
      </c>
    </row>
    <row r="401" spans="1:9" ht="22.5" hidden="1">
      <c r="A401" s="5" t="s">
        <v>560</v>
      </c>
      <c r="B401" s="6" t="s">
        <v>247</v>
      </c>
      <c r="C401" s="21"/>
      <c r="D401" s="7" t="s">
        <v>712</v>
      </c>
      <c r="E401" s="14">
        <v>36803480</v>
      </c>
      <c r="F401" s="14">
        <v>57663900</v>
      </c>
      <c r="G401" s="14">
        <v>8969204.1300000008</v>
      </c>
      <c r="H401" s="18">
        <v>16835298.350000001</v>
      </c>
      <c r="I401" s="20" t="e">
        <f>#REF!/#REF!*100</f>
        <v>#REF!</v>
      </c>
    </row>
    <row r="402" spans="1:9" ht="22.5" hidden="1">
      <c r="A402" s="5" t="s">
        <v>713</v>
      </c>
      <c r="B402" s="6" t="s">
        <v>247</v>
      </c>
      <c r="C402" s="21"/>
      <c r="D402" s="7" t="s">
        <v>714</v>
      </c>
      <c r="E402" s="14">
        <v>305911.52</v>
      </c>
      <c r="F402" s="14">
        <v>0</v>
      </c>
      <c r="G402" s="14">
        <v>305911.52</v>
      </c>
      <c r="H402" s="18">
        <v>0</v>
      </c>
      <c r="I402" s="20" t="e">
        <f>#REF!/#REF!*100</f>
        <v>#REF!</v>
      </c>
    </row>
    <row r="403" spans="1:9" ht="22.5" hidden="1">
      <c r="A403" s="5" t="s">
        <v>258</v>
      </c>
      <c r="B403" s="6" t="s">
        <v>247</v>
      </c>
      <c r="C403" s="21"/>
      <c r="D403" s="7" t="s">
        <v>715</v>
      </c>
      <c r="E403" s="14">
        <v>305911.52</v>
      </c>
      <c r="F403" s="14">
        <v>0</v>
      </c>
      <c r="G403" s="14">
        <v>305911.52</v>
      </c>
      <c r="H403" s="18">
        <v>0</v>
      </c>
      <c r="I403" s="20" t="e">
        <f>#REF!/#REF!*100</f>
        <v>#REF!</v>
      </c>
    </row>
    <row r="404" spans="1:9" ht="22.5" hidden="1">
      <c r="A404" s="5" t="s">
        <v>499</v>
      </c>
      <c r="B404" s="6" t="s">
        <v>247</v>
      </c>
      <c r="C404" s="21"/>
      <c r="D404" s="7" t="s">
        <v>716</v>
      </c>
      <c r="E404" s="14">
        <v>305911.52</v>
      </c>
      <c r="F404" s="14">
        <v>0</v>
      </c>
      <c r="G404" s="14">
        <v>305911.52</v>
      </c>
      <c r="H404" s="18">
        <v>0</v>
      </c>
      <c r="I404" s="20" t="e">
        <f>#REF!/#REF!*100</f>
        <v>#REF!</v>
      </c>
    </row>
    <row r="405" spans="1:9" ht="22.5" hidden="1">
      <c r="A405" s="24" t="s">
        <v>560</v>
      </c>
      <c r="B405" s="6" t="s">
        <v>247</v>
      </c>
      <c r="C405" s="25"/>
      <c r="D405" s="7" t="s">
        <v>717</v>
      </c>
      <c r="E405" s="26">
        <v>305911.52</v>
      </c>
      <c r="F405" s="14">
        <v>0</v>
      </c>
      <c r="G405" s="26">
        <v>305911.52</v>
      </c>
      <c r="H405" s="18">
        <v>0</v>
      </c>
      <c r="I405" s="27" t="e">
        <f>#REF!/#REF!*100</f>
        <v>#REF!</v>
      </c>
    </row>
    <row r="406" spans="1:9" ht="23.25">
      <c r="A406" s="86" t="s">
        <v>718</v>
      </c>
      <c r="B406" s="28" t="s">
        <v>247</v>
      </c>
      <c r="C406" s="38" t="s">
        <v>1084</v>
      </c>
      <c r="D406" s="29" t="s">
        <v>719</v>
      </c>
      <c r="E406" s="40">
        <v>367631797.89999998</v>
      </c>
      <c r="F406" s="30">
        <v>0</v>
      </c>
      <c r="G406" s="40">
        <v>96842582.760000005</v>
      </c>
      <c r="H406" s="31">
        <v>0</v>
      </c>
      <c r="I406" s="42">
        <f>G406/E406*100</f>
        <v>26.342275971008984</v>
      </c>
    </row>
    <row r="407" spans="1:9" ht="33.75" hidden="1">
      <c r="A407" s="33" t="s">
        <v>601</v>
      </c>
      <c r="B407" s="6" t="s">
        <v>247</v>
      </c>
      <c r="C407" s="34"/>
      <c r="D407" s="7" t="s">
        <v>720</v>
      </c>
      <c r="E407" s="35">
        <v>352966174.99000001</v>
      </c>
      <c r="F407" s="14">
        <v>0</v>
      </c>
      <c r="G407" s="35">
        <v>95834621.989999995</v>
      </c>
      <c r="H407" s="18">
        <v>0</v>
      </c>
      <c r="I407" s="36" t="e">
        <f>#REF!/#REF!*100</f>
        <v>#REF!</v>
      </c>
    </row>
    <row r="408" spans="1:9" ht="22.5" hidden="1">
      <c r="A408" s="5" t="s">
        <v>603</v>
      </c>
      <c r="B408" s="6" t="s">
        <v>247</v>
      </c>
      <c r="C408" s="21"/>
      <c r="D408" s="7" t="s">
        <v>721</v>
      </c>
      <c r="E408" s="14">
        <v>349523774.99000001</v>
      </c>
      <c r="F408" s="14">
        <v>0</v>
      </c>
      <c r="G408" s="14">
        <v>94973621.989999995</v>
      </c>
      <c r="H408" s="18">
        <v>0</v>
      </c>
      <c r="I408" s="20" t="e">
        <f>#REF!/#REF!*100</f>
        <v>#REF!</v>
      </c>
    </row>
    <row r="409" spans="1:9" ht="56.25" hidden="1">
      <c r="A409" s="5" t="s">
        <v>605</v>
      </c>
      <c r="B409" s="6" t="s">
        <v>247</v>
      </c>
      <c r="C409" s="21"/>
      <c r="D409" s="7" t="s">
        <v>722</v>
      </c>
      <c r="E409" s="14">
        <v>337539920</v>
      </c>
      <c r="F409" s="14">
        <v>0</v>
      </c>
      <c r="G409" s="14">
        <v>86524015</v>
      </c>
      <c r="H409" s="18">
        <v>0</v>
      </c>
      <c r="I409" s="20" t="e">
        <f>#REF!/#REF!*100</f>
        <v>#REF!</v>
      </c>
    </row>
    <row r="410" spans="1:9" ht="22.5" hidden="1">
      <c r="A410" s="5" t="s">
        <v>258</v>
      </c>
      <c r="B410" s="6" t="s">
        <v>247</v>
      </c>
      <c r="C410" s="21"/>
      <c r="D410" s="7" t="s">
        <v>723</v>
      </c>
      <c r="E410" s="14">
        <v>337539920</v>
      </c>
      <c r="F410" s="14">
        <v>0</v>
      </c>
      <c r="G410" s="14">
        <v>86524015</v>
      </c>
      <c r="H410" s="18">
        <v>0</v>
      </c>
      <c r="I410" s="20" t="e">
        <f>#REF!/#REF!*100</f>
        <v>#REF!</v>
      </c>
    </row>
    <row r="411" spans="1:9" ht="22.5" hidden="1">
      <c r="A411" s="5" t="s">
        <v>499</v>
      </c>
      <c r="B411" s="6" t="s">
        <v>247</v>
      </c>
      <c r="C411" s="21"/>
      <c r="D411" s="7" t="s">
        <v>724</v>
      </c>
      <c r="E411" s="14">
        <v>337539920</v>
      </c>
      <c r="F411" s="14">
        <v>0</v>
      </c>
      <c r="G411" s="14">
        <v>86524015</v>
      </c>
      <c r="H411" s="18">
        <v>0</v>
      </c>
      <c r="I411" s="20" t="e">
        <f>#REF!/#REF!*100</f>
        <v>#REF!</v>
      </c>
    </row>
    <row r="412" spans="1:9" ht="22.5" hidden="1">
      <c r="A412" s="5" t="s">
        <v>560</v>
      </c>
      <c r="B412" s="6" t="s">
        <v>247</v>
      </c>
      <c r="C412" s="21"/>
      <c r="D412" s="7" t="s">
        <v>725</v>
      </c>
      <c r="E412" s="14">
        <v>337539920</v>
      </c>
      <c r="F412" s="14">
        <v>0</v>
      </c>
      <c r="G412" s="14">
        <v>86524015</v>
      </c>
      <c r="H412" s="18">
        <v>0</v>
      </c>
      <c r="I412" s="20" t="e">
        <f>#REF!/#REF!*100</f>
        <v>#REF!</v>
      </c>
    </row>
    <row r="413" spans="1:9" ht="22.5" hidden="1">
      <c r="A413" s="5" t="s">
        <v>713</v>
      </c>
      <c r="B413" s="6" t="s">
        <v>247</v>
      </c>
      <c r="C413" s="21"/>
      <c r="D413" s="7" t="s">
        <v>726</v>
      </c>
      <c r="E413" s="14">
        <v>11983854.99</v>
      </c>
      <c r="F413" s="14">
        <v>0</v>
      </c>
      <c r="G413" s="14">
        <v>8449606.9900000002</v>
      </c>
      <c r="H413" s="18">
        <v>0</v>
      </c>
      <c r="I413" s="20" t="e">
        <f>#REF!/#REF!*100</f>
        <v>#REF!</v>
      </c>
    </row>
    <row r="414" spans="1:9" ht="22.5" hidden="1">
      <c r="A414" s="5" t="s">
        <v>258</v>
      </c>
      <c r="B414" s="6" t="s">
        <v>247</v>
      </c>
      <c r="C414" s="21"/>
      <c r="D414" s="7" t="s">
        <v>727</v>
      </c>
      <c r="E414" s="14">
        <v>11983854.99</v>
      </c>
      <c r="F414" s="14">
        <v>0</v>
      </c>
      <c r="G414" s="14">
        <v>8449606.9900000002</v>
      </c>
      <c r="H414" s="18">
        <v>0</v>
      </c>
      <c r="I414" s="20" t="e">
        <f>#REF!/#REF!*100</f>
        <v>#REF!</v>
      </c>
    </row>
    <row r="415" spans="1:9" ht="22.5" hidden="1">
      <c r="A415" s="5" t="s">
        <v>499</v>
      </c>
      <c r="B415" s="6" t="s">
        <v>247</v>
      </c>
      <c r="C415" s="21"/>
      <c r="D415" s="7" t="s">
        <v>728</v>
      </c>
      <c r="E415" s="14">
        <v>11983854.99</v>
      </c>
      <c r="F415" s="14">
        <v>0</v>
      </c>
      <c r="G415" s="14">
        <v>8449606.9900000002</v>
      </c>
      <c r="H415" s="18">
        <v>0</v>
      </c>
      <c r="I415" s="20" t="e">
        <f>#REF!/#REF!*100</f>
        <v>#REF!</v>
      </c>
    </row>
    <row r="416" spans="1:9" ht="22.5" hidden="1">
      <c r="A416" s="5" t="s">
        <v>560</v>
      </c>
      <c r="B416" s="6" t="s">
        <v>247</v>
      </c>
      <c r="C416" s="21"/>
      <c r="D416" s="7" t="s">
        <v>729</v>
      </c>
      <c r="E416" s="14">
        <v>11983854.99</v>
      </c>
      <c r="F416" s="14">
        <v>0</v>
      </c>
      <c r="G416" s="14">
        <v>8449606.9900000002</v>
      </c>
      <c r="H416" s="18">
        <v>0</v>
      </c>
      <c r="I416" s="20" t="e">
        <f>#REF!/#REF!*100</f>
        <v>#REF!</v>
      </c>
    </row>
    <row r="417" spans="1:9" ht="33.75" hidden="1">
      <c r="A417" s="5" t="s">
        <v>730</v>
      </c>
      <c r="B417" s="6" t="s">
        <v>247</v>
      </c>
      <c r="C417" s="21"/>
      <c r="D417" s="7" t="s">
        <v>731</v>
      </c>
      <c r="E417" s="14">
        <v>3442400</v>
      </c>
      <c r="F417" s="14">
        <v>0</v>
      </c>
      <c r="G417" s="14">
        <v>861000</v>
      </c>
      <c r="H417" s="18">
        <v>0</v>
      </c>
      <c r="I417" s="20" t="e">
        <f>#REF!/#REF!*100</f>
        <v>#REF!</v>
      </c>
    </row>
    <row r="418" spans="1:9" ht="22.5" hidden="1">
      <c r="A418" s="5" t="s">
        <v>258</v>
      </c>
      <c r="B418" s="6" t="s">
        <v>247</v>
      </c>
      <c r="C418" s="21"/>
      <c r="D418" s="7" t="s">
        <v>732</v>
      </c>
      <c r="E418" s="14">
        <v>3442400</v>
      </c>
      <c r="F418" s="14">
        <v>0</v>
      </c>
      <c r="G418" s="14">
        <v>861000</v>
      </c>
      <c r="H418" s="18">
        <v>0</v>
      </c>
      <c r="I418" s="20" t="e">
        <f>#REF!/#REF!*100</f>
        <v>#REF!</v>
      </c>
    </row>
    <row r="419" spans="1:9" ht="22.5" hidden="1">
      <c r="A419" s="5" t="s">
        <v>499</v>
      </c>
      <c r="B419" s="6" t="s">
        <v>247</v>
      </c>
      <c r="C419" s="21"/>
      <c r="D419" s="7" t="s">
        <v>733</v>
      </c>
      <c r="E419" s="14">
        <v>3442400</v>
      </c>
      <c r="F419" s="14">
        <v>0</v>
      </c>
      <c r="G419" s="14">
        <v>861000</v>
      </c>
      <c r="H419" s="18">
        <v>0</v>
      </c>
      <c r="I419" s="20" t="e">
        <f>#REF!/#REF!*100</f>
        <v>#REF!</v>
      </c>
    </row>
    <row r="420" spans="1:9" ht="33.75" hidden="1">
      <c r="A420" s="24" t="s">
        <v>501</v>
      </c>
      <c r="B420" s="6" t="s">
        <v>247</v>
      </c>
      <c r="C420" s="25"/>
      <c r="D420" s="7" t="s">
        <v>734</v>
      </c>
      <c r="E420" s="26">
        <v>3442400</v>
      </c>
      <c r="F420" s="14">
        <v>0</v>
      </c>
      <c r="G420" s="26">
        <v>861000</v>
      </c>
      <c r="H420" s="18">
        <v>0</v>
      </c>
      <c r="I420" s="27" t="e">
        <f>#REF!/#REF!*100</f>
        <v>#REF!</v>
      </c>
    </row>
    <row r="421" spans="1:9" ht="31.5">
      <c r="A421" s="86" t="s">
        <v>735</v>
      </c>
      <c r="B421" s="28" t="s">
        <v>247</v>
      </c>
      <c r="C421" s="38" t="s">
        <v>1085</v>
      </c>
      <c r="D421" s="29" t="s">
        <v>736</v>
      </c>
      <c r="E421" s="40">
        <v>1301010</v>
      </c>
      <c r="F421" s="30">
        <v>0</v>
      </c>
      <c r="G421" s="40">
        <v>194991.04</v>
      </c>
      <c r="H421" s="31">
        <v>0</v>
      </c>
      <c r="I421" s="42">
        <f>G421/E421*100</f>
        <v>14.98766650525361</v>
      </c>
    </row>
    <row r="422" spans="1:9" ht="22.5" hidden="1">
      <c r="A422" s="33" t="s">
        <v>268</v>
      </c>
      <c r="B422" s="6" t="s">
        <v>247</v>
      </c>
      <c r="C422" s="34"/>
      <c r="D422" s="7" t="s">
        <v>737</v>
      </c>
      <c r="E422" s="35">
        <v>100000</v>
      </c>
      <c r="F422" s="14">
        <v>0</v>
      </c>
      <c r="G422" s="35">
        <v>0</v>
      </c>
      <c r="H422" s="18">
        <v>0</v>
      </c>
      <c r="I422" s="36" t="e">
        <f>#REF!/#REF!*100</f>
        <v>#REF!</v>
      </c>
    </row>
    <row r="423" spans="1:9" ht="33.75" hidden="1">
      <c r="A423" s="5" t="s">
        <v>270</v>
      </c>
      <c r="B423" s="6" t="s">
        <v>247</v>
      </c>
      <c r="C423" s="21"/>
      <c r="D423" s="7" t="s">
        <v>738</v>
      </c>
      <c r="E423" s="14">
        <v>100000</v>
      </c>
      <c r="F423" s="14">
        <v>0</v>
      </c>
      <c r="G423" s="14">
        <v>0</v>
      </c>
      <c r="H423" s="18">
        <v>0</v>
      </c>
      <c r="I423" s="20" t="e">
        <f>#REF!/#REF!*100</f>
        <v>#REF!</v>
      </c>
    </row>
    <row r="424" spans="1:9" ht="33.75" hidden="1">
      <c r="A424" s="5" t="s">
        <v>272</v>
      </c>
      <c r="B424" s="6" t="s">
        <v>247</v>
      </c>
      <c r="C424" s="21"/>
      <c r="D424" s="7" t="s">
        <v>739</v>
      </c>
      <c r="E424" s="14">
        <v>100000</v>
      </c>
      <c r="F424" s="14">
        <v>0</v>
      </c>
      <c r="G424" s="14">
        <v>0</v>
      </c>
      <c r="H424" s="18">
        <v>0</v>
      </c>
      <c r="I424" s="20" t="e">
        <f>#REF!/#REF!*100</f>
        <v>#REF!</v>
      </c>
    </row>
    <row r="425" spans="1:9" ht="22.5" hidden="1">
      <c r="A425" s="5" t="s">
        <v>258</v>
      </c>
      <c r="B425" s="6" t="s">
        <v>247</v>
      </c>
      <c r="C425" s="21"/>
      <c r="D425" s="7" t="s">
        <v>740</v>
      </c>
      <c r="E425" s="14">
        <v>100000</v>
      </c>
      <c r="F425" s="14">
        <v>0</v>
      </c>
      <c r="G425" s="14">
        <v>0</v>
      </c>
      <c r="H425" s="18">
        <v>0</v>
      </c>
      <c r="I425" s="20" t="e">
        <f>#REF!/#REF!*100</f>
        <v>#REF!</v>
      </c>
    </row>
    <row r="426" spans="1:9" ht="22.5" hidden="1">
      <c r="A426" s="5" t="s">
        <v>279</v>
      </c>
      <c r="B426" s="6" t="s">
        <v>247</v>
      </c>
      <c r="C426" s="21"/>
      <c r="D426" s="7" t="s">
        <v>741</v>
      </c>
      <c r="E426" s="14">
        <v>100000</v>
      </c>
      <c r="F426" s="14">
        <v>0</v>
      </c>
      <c r="G426" s="14">
        <v>0</v>
      </c>
      <c r="H426" s="18">
        <v>0</v>
      </c>
      <c r="I426" s="20" t="e">
        <f>#REF!/#REF!*100</f>
        <v>#REF!</v>
      </c>
    </row>
    <row r="427" spans="1:9" ht="33.75" hidden="1">
      <c r="A427" s="5" t="s">
        <v>601</v>
      </c>
      <c r="B427" s="6" t="s">
        <v>247</v>
      </c>
      <c r="C427" s="21"/>
      <c r="D427" s="7" t="s">
        <v>742</v>
      </c>
      <c r="E427" s="14">
        <v>913000</v>
      </c>
      <c r="F427" s="14">
        <v>0</v>
      </c>
      <c r="G427" s="14">
        <v>257979.18</v>
      </c>
      <c r="H427" s="18">
        <v>0</v>
      </c>
      <c r="I427" s="20" t="e">
        <f>#REF!/#REF!*100</f>
        <v>#REF!</v>
      </c>
    </row>
    <row r="428" spans="1:9" ht="22.5" hidden="1">
      <c r="A428" s="5" t="s">
        <v>603</v>
      </c>
      <c r="B428" s="6" t="s">
        <v>247</v>
      </c>
      <c r="C428" s="21"/>
      <c r="D428" s="7" t="s">
        <v>743</v>
      </c>
      <c r="E428" s="14">
        <v>913000</v>
      </c>
      <c r="F428" s="14">
        <v>0</v>
      </c>
      <c r="G428" s="14">
        <v>257979.18</v>
      </c>
      <c r="H428" s="18">
        <v>0</v>
      </c>
      <c r="I428" s="20" t="e">
        <f>#REF!/#REF!*100</f>
        <v>#REF!</v>
      </c>
    </row>
    <row r="429" spans="1:9" ht="56.25" hidden="1">
      <c r="A429" s="5" t="s">
        <v>605</v>
      </c>
      <c r="B429" s="6" t="s">
        <v>247</v>
      </c>
      <c r="C429" s="21"/>
      <c r="D429" s="7" t="s">
        <v>744</v>
      </c>
      <c r="E429" s="14">
        <v>913000</v>
      </c>
      <c r="F429" s="14">
        <v>0</v>
      </c>
      <c r="G429" s="14">
        <v>257979.18</v>
      </c>
      <c r="H429" s="18">
        <v>0</v>
      </c>
      <c r="I429" s="20" t="e">
        <f>#REF!/#REF!*100</f>
        <v>#REF!</v>
      </c>
    </row>
    <row r="430" spans="1:9" ht="22.5" hidden="1">
      <c r="A430" s="5" t="s">
        <v>258</v>
      </c>
      <c r="B430" s="6" t="s">
        <v>247</v>
      </c>
      <c r="C430" s="21"/>
      <c r="D430" s="7" t="s">
        <v>745</v>
      </c>
      <c r="E430" s="14">
        <v>913000</v>
      </c>
      <c r="F430" s="14">
        <v>0</v>
      </c>
      <c r="G430" s="14">
        <v>257979.18</v>
      </c>
      <c r="H430" s="18">
        <v>0</v>
      </c>
      <c r="I430" s="20" t="e">
        <f>#REF!/#REF!*100</f>
        <v>#REF!</v>
      </c>
    </row>
    <row r="431" spans="1:9" ht="22.5" hidden="1">
      <c r="A431" s="5" t="s">
        <v>499</v>
      </c>
      <c r="B431" s="6" t="s">
        <v>247</v>
      </c>
      <c r="C431" s="21"/>
      <c r="D431" s="7" t="s">
        <v>746</v>
      </c>
      <c r="E431" s="14">
        <v>913000</v>
      </c>
      <c r="F431" s="14">
        <v>0</v>
      </c>
      <c r="G431" s="14">
        <v>257979.18</v>
      </c>
      <c r="H431" s="18">
        <v>0</v>
      </c>
      <c r="I431" s="20" t="e">
        <f>#REF!/#REF!*100</f>
        <v>#REF!</v>
      </c>
    </row>
    <row r="432" spans="1:9" ht="22.5" hidden="1">
      <c r="A432" s="24" t="s">
        <v>560</v>
      </c>
      <c r="B432" s="6" t="s">
        <v>247</v>
      </c>
      <c r="C432" s="25"/>
      <c r="D432" s="7" t="s">
        <v>747</v>
      </c>
      <c r="E432" s="26">
        <v>913000</v>
      </c>
      <c r="F432" s="14">
        <v>0</v>
      </c>
      <c r="G432" s="26">
        <v>257979.18</v>
      </c>
      <c r="H432" s="18">
        <v>0</v>
      </c>
      <c r="I432" s="27" t="e">
        <f>#REF!/#REF!*100</f>
        <v>#REF!</v>
      </c>
    </row>
    <row r="433" spans="1:9" ht="31.5">
      <c r="A433" s="86" t="s">
        <v>748</v>
      </c>
      <c r="B433" s="28" t="s">
        <v>247</v>
      </c>
      <c r="C433" s="38" t="s">
        <v>1086</v>
      </c>
      <c r="D433" s="29" t="s">
        <v>749</v>
      </c>
      <c r="E433" s="40">
        <v>22364200.100000001</v>
      </c>
      <c r="F433" s="30">
        <v>0</v>
      </c>
      <c r="G433" s="40">
        <v>5390193.54</v>
      </c>
      <c r="H433" s="31">
        <v>0</v>
      </c>
      <c r="I433" s="42">
        <f>G433/E433*100</f>
        <v>24.101883885397715</v>
      </c>
    </row>
    <row r="434" spans="1:9" ht="67.5" hidden="1">
      <c r="A434" s="33" t="s">
        <v>252</v>
      </c>
      <c r="B434" s="6" t="s">
        <v>247</v>
      </c>
      <c r="C434" s="34"/>
      <c r="D434" s="7" t="s">
        <v>750</v>
      </c>
      <c r="E434" s="35">
        <v>18725500</v>
      </c>
      <c r="F434" s="14">
        <v>0</v>
      </c>
      <c r="G434" s="35">
        <v>4601717.07</v>
      </c>
      <c r="H434" s="18">
        <v>0</v>
      </c>
      <c r="I434" s="36" t="e">
        <f>#REF!/#REF!*100</f>
        <v>#REF!</v>
      </c>
    </row>
    <row r="435" spans="1:9" ht="22.5" hidden="1">
      <c r="A435" s="5" t="s">
        <v>403</v>
      </c>
      <c r="B435" s="6" t="s">
        <v>247</v>
      </c>
      <c r="C435" s="21"/>
      <c r="D435" s="7" t="s">
        <v>751</v>
      </c>
      <c r="E435" s="14">
        <v>14534300</v>
      </c>
      <c r="F435" s="14">
        <v>0</v>
      </c>
      <c r="G435" s="14">
        <v>3737472.1</v>
      </c>
      <c r="H435" s="18">
        <v>0</v>
      </c>
      <c r="I435" s="20" t="e">
        <f>#REF!/#REF!*100</f>
        <v>#REF!</v>
      </c>
    </row>
    <row r="436" spans="1:9" ht="33.75" hidden="1">
      <c r="A436" s="5" t="s">
        <v>405</v>
      </c>
      <c r="B436" s="6" t="s">
        <v>247</v>
      </c>
      <c r="C436" s="21"/>
      <c r="D436" s="7" t="s">
        <v>752</v>
      </c>
      <c r="E436" s="14">
        <v>14525471.5</v>
      </c>
      <c r="F436" s="14">
        <v>0</v>
      </c>
      <c r="G436" s="14">
        <v>3733643.6</v>
      </c>
      <c r="H436" s="18">
        <v>0</v>
      </c>
      <c r="I436" s="20" t="e">
        <f>#REF!/#REF!*100</f>
        <v>#REF!</v>
      </c>
    </row>
    <row r="437" spans="1:9" ht="22.5" hidden="1">
      <c r="A437" s="5" t="s">
        <v>258</v>
      </c>
      <c r="B437" s="6" t="s">
        <v>247</v>
      </c>
      <c r="C437" s="21"/>
      <c r="D437" s="7" t="s">
        <v>753</v>
      </c>
      <c r="E437" s="14">
        <v>14525471.5</v>
      </c>
      <c r="F437" s="14">
        <v>0</v>
      </c>
      <c r="G437" s="14">
        <v>3733643.6</v>
      </c>
      <c r="H437" s="18">
        <v>0</v>
      </c>
      <c r="I437" s="20" t="e">
        <f>#REF!/#REF!*100</f>
        <v>#REF!</v>
      </c>
    </row>
    <row r="438" spans="1:9" ht="22.5" hidden="1">
      <c r="A438" s="5" t="s">
        <v>260</v>
      </c>
      <c r="B438" s="6" t="s">
        <v>247</v>
      </c>
      <c r="C438" s="21"/>
      <c r="D438" s="7" t="s">
        <v>754</v>
      </c>
      <c r="E438" s="14">
        <v>14525471.5</v>
      </c>
      <c r="F438" s="14">
        <v>0</v>
      </c>
      <c r="G438" s="14">
        <v>3733643.6</v>
      </c>
      <c r="H438" s="18">
        <v>0</v>
      </c>
      <c r="I438" s="20" t="e">
        <f>#REF!/#REF!*100</f>
        <v>#REF!</v>
      </c>
    </row>
    <row r="439" spans="1:9" ht="22.5" hidden="1">
      <c r="A439" s="5" t="s">
        <v>262</v>
      </c>
      <c r="B439" s="6" t="s">
        <v>247</v>
      </c>
      <c r="C439" s="21"/>
      <c r="D439" s="7" t="s">
        <v>755</v>
      </c>
      <c r="E439" s="14">
        <v>11154571.5</v>
      </c>
      <c r="F439" s="14">
        <v>0</v>
      </c>
      <c r="G439" s="14">
        <v>3033766.13</v>
      </c>
      <c r="H439" s="18">
        <v>0</v>
      </c>
      <c r="I439" s="20" t="e">
        <f>#REF!/#REF!*100</f>
        <v>#REF!</v>
      </c>
    </row>
    <row r="440" spans="1:9" ht="22.5" hidden="1">
      <c r="A440" s="5" t="s">
        <v>264</v>
      </c>
      <c r="B440" s="6" t="s">
        <v>247</v>
      </c>
      <c r="C440" s="21"/>
      <c r="D440" s="7" t="s">
        <v>756</v>
      </c>
      <c r="E440" s="14">
        <v>3370900</v>
      </c>
      <c r="F440" s="14">
        <v>0</v>
      </c>
      <c r="G440" s="14">
        <v>699877.47</v>
      </c>
      <c r="H440" s="18">
        <v>0</v>
      </c>
      <c r="I440" s="20" t="e">
        <f>#REF!/#REF!*100</f>
        <v>#REF!</v>
      </c>
    </row>
    <row r="441" spans="1:9" ht="33.75" hidden="1">
      <c r="A441" s="5" t="s">
        <v>757</v>
      </c>
      <c r="B441" s="6" t="s">
        <v>247</v>
      </c>
      <c r="C441" s="21"/>
      <c r="D441" s="7" t="s">
        <v>758</v>
      </c>
      <c r="E441" s="14">
        <v>8828.5</v>
      </c>
      <c r="F441" s="14">
        <v>0</v>
      </c>
      <c r="G441" s="14">
        <v>3828.5</v>
      </c>
      <c r="H441" s="18">
        <v>0</v>
      </c>
      <c r="I441" s="20" t="e">
        <f>#REF!/#REF!*100</f>
        <v>#REF!</v>
      </c>
    </row>
    <row r="442" spans="1:9" ht="22.5" hidden="1">
      <c r="A442" s="5" t="s">
        <v>258</v>
      </c>
      <c r="B442" s="6" t="s">
        <v>247</v>
      </c>
      <c r="C442" s="21"/>
      <c r="D442" s="7" t="s">
        <v>759</v>
      </c>
      <c r="E442" s="14">
        <v>8828.5</v>
      </c>
      <c r="F442" s="14">
        <v>0</v>
      </c>
      <c r="G442" s="14">
        <v>3828.5</v>
      </c>
      <c r="H442" s="18">
        <v>0</v>
      </c>
      <c r="I442" s="20" t="e">
        <f>#REF!/#REF!*100</f>
        <v>#REF!</v>
      </c>
    </row>
    <row r="443" spans="1:9" ht="22.5" hidden="1">
      <c r="A443" s="5" t="s">
        <v>260</v>
      </c>
      <c r="B443" s="6" t="s">
        <v>247</v>
      </c>
      <c r="C443" s="21"/>
      <c r="D443" s="7" t="s">
        <v>760</v>
      </c>
      <c r="E443" s="14">
        <v>5000</v>
      </c>
      <c r="F443" s="14">
        <v>0</v>
      </c>
      <c r="G443" s="14">
        <v>0</v>
      </c>
      <c r="H443" s="18">
        <v>0</v>
      </c>
      <c r="I443" s="20" t="e">
        <f>#REF!/#REF!*100</f>
        <v>#REF!</v>
      </c>
    </row>
    <row r="444" spans="1:9" ht="22.5" hidden="1">
      <c r="A444" s="5" t="s">
        <v>308</v>
      </c>
      <c r="B444" s="6" t="s">
        <v>247</v>
      </c>
      <c r="C444" s="21"/>
      <c r="D444" s="7" t="s">
        <v>761</v>
      </c>
      <c r="E444" s="14">
        <v>5000</v>
      </c>
      <c r="F444" s="14">
        <v>0</v>
      </c>
      <c r="G444" s="14">
        <v>0</v>
      </c>
      <c r="H444" s="18">
        <v>0</v>
      </c>
      <c r="I444" s="20" t="e">
        <f>#REF!/#REF!*100</f>
        <v>#REF!</v>
      </c>
    </row>
    <row r="445" spans="1:9" ht="22.5" hidden="1">
      <c r="A445" s="5" t="s">
        <v>310</v>
      </c>
      <c r="B445" s="6" t="s">
        <v>247</v>
      </c>
      <c r="C445" s="21"/>
      <c r="D445" s="7" t="s">
        <v>762</v>
      </c>
      <c r="E445" s="14">
        <v>3828.5</v>
      </c>
      <c r="F445" s="14">
        <v>0</v>
      </c>
      <c r="G445" s="14">
        <v>3828.5</v>
      </c>
      <c r="H445" s="18">
        <v>0</v>
      </c>
      <c r="I445" s="20" t="e">
        <f>#REF!/#REF!*100</f>
        <v>#REF!</v>
      </c>
    </row>
    <row r="446" spans="1:9" ht="22.5" hidden="1">
      <c r="A446" s="5" t="s">
        <v>312</v>
      </c>
      <c r="B446" s="6" t="s">
        <v>247</v>
      </c>
      <c r="C446" s="21"/>
      <c r="D446" s="7" t="s">
        <v>763</v>
      </c>
      <c r="E446" s="14">
        <v>3828.5</v>
      </c>
      <c r="F446" s="14">
        <v>0</v>
      </c>
      <c r="G446" s="14">
        <v>3828.5</v>
      </c>
      <c r="H446" s="18">
        <v>0</v>
      </c>
      <c r="I446" s="20" t="e">
        <f>#REF!/#REF!*100</f>
        <v>#REF!</v>
      </c>
    </row>
    <row r="447" spans="1:9" ht="22.5" hidden="1">
      <c r="A447" s="5" t="s">
        <v>254</v>
      </c>
      <c r="B447" s="6" t="s">
        <v>247</v>
      </c>
      <c r="C447" s="21"/>
      <c r="D447" s="7" t="s">
        <v>764</v>
      </c>
      <c r="E447" s="14">
        <v>4191200</v>
      </c>
      <c r="F447" s="14">
        <v>0</v>
      </c>
      <c r="G447" s="14">
        <v>864244.97</v>
      </c>
      <c r="H447" s="18">
        <v>0</v>
      </c>
      <c r="I447" s="20" t="e">
        <f>#REF!/#REF!*100</f>
        <v>#REF!</v>
      </c>
    </row>
    <row r="448" spans="1:9" ht="33.75" hidden="1">
      <c r="A448" s="5" t="s">
        <v>256</v>
      </c>
      <c r="B448" s="6" t="s">
        <v>247</v>
      </c>
      <c r="C448" s="21"/>
      <c r="D448" s="7" t="s">
        <v>765</v>
      </c>
      <c r="E448" s="14">
        <v>4191200</v>
      </c>
      <c r="F448" s="14">
        <v>0</v>
      </c>
      <c r="G448" s="14">
        <v>864244.97</v>
      </c>
      <c r="H448" s="18">
        <v>0</v>
      </c>
      <c r="I448" s="20" t="e">
        <f>#REF!/#REF!*100</f>
        <v>#REF!</v>
      </c>
    </row>
    <row r="449" spans="1:9" ht="22.5" hidden="1">
      <c r="A449" s="5" t="s">
        <v>258</v>
      </c>
      <c r="B449" s="6" t="s">
        <v>247</v>
      </c>
      <c r="C449" s="21"/>
      <c r="D449" s="7" t="s">
        <v>766</v>
      </c>
      <c r="E449" s="14">
        <v>4191200</v>
      </c>
      <c r="F449" s="14">
        <v>0</v>
      </c>
      <c r="G449" s="14">
        <v>864244.97</v>
      </c>
      <c r="H449" s="18">
        <v>0</v>
      </c>
      <c r="I449" s="20" t="e">
        <f>#REF!/#REF!*100</f>
        <v>#REF!</v>
      </c>
    </row>
    <row r="450" spans="1:9" ht="22.5" hidden="1">
      <c r="A450" s="5" t="s">
        <v>260</v>
      </c>
      <c r="B450" s="6" t="s">
        <v>247</v>
      </c>
      <c r="C450" s="21"/>
      <c r="D450" s="7" t="s">
        <v>767</v>
      </c>
      <c r="E450" s="14">
        <v>4191200</v>
      </c>
      <c r="F450" s="14">
        <v>0</v>
      </c>
      <c r="G450" s="14">
        <v>864244.97</v>
      </c>
      <c r="H450" s="18">
        <v>0</v>
      </c>
      <c r="I450" s="20" t="e">
        <f>#REF!/#REF!*100</f>
        <v>#REF!</v>
      </c>
    </row>
    <row r="451" spans="1:9" ht="22.5" hidden="1">
      <c r="A451" s="5" t="s">
        <v>262</v>
      </c>
      <c r="B451" s="6" t="s">
        <v>247</v>
      </c>
      <c r="C451" s="21"/>
      <c r="D451" s="7" t="s">
        <v>768</v>
      </c>
      <c r="E451" s="14">
        <v>3219500</v>
      </c>
      <c r="F451" s="14">
        <v>0</v>
      </c>
      <c r="G451" s="14">
        <v>700512.26</v>
      </c>
      <c r="H451" s="18">
        <v>0</v>
      </c>
      <c r="I451" s="20" t="e">
        <f>#REF!/#REF!*100</f>
        <v>#REF!</v>
      </c>
    </row>
    <row r="452" spans="1:9" ht="22.5" hidden="1">
      <c r="A452" s="5" t="s">
        <v>264</v>
      </c>
      <c r="B452" s="6" t="s">
        <v>247</v>
      </c>
      <c r="C452" s="21"/>
      <c r="D452" s="7" t="s">
        <v>769</v>
      </c>
      <c r="E452" s="14">
        <v>971700</v>
      </c>
      <c r="F452" s="14">
        <v>0</v>
      </c>
      <c r="G452" s="14">
        <v>163732.71</v>
      </c>
      <c r="H452" s="18">
        <v>0</v>
      </c>
      <c r="I452" s="20" t="e">
        <f>#REF!/#REF!*100</f>
        <v>#REF!</v>
      </c>
    </row>
    <row r="453" spans="1:9" ht="22.5" hidden="1">
      <c r="A453" s="5" t="s">
        <v>268</v>
      </c>
      <c r="B453" s="6" t="s">
        <v>247</v>
      </c>
      <c r="C453" s="21"/>
      <c r="D453" s="7" t="s">
        <v>770</v>
      </c>
      <c r="E453" s="14">
        <v>2609800</v>
      </c>
      <c r="F453" s="14">
        <v>0</v>
      </c>
      <c r="G453" s="14">
        <v>381769.5</v>
      </c>
      <c r="H453" s="18">
        <v>0</v>
      </c>
      <c r="I453" s="20" t="e">
        <f>#REF!/#REF!*100</f>
        <v>#REF!</v>
      </c>
    </row>
    <row r="454" spans="1:9" ht="33.75" hidden="1">
      <c r="A454" s="5" t="s">
        <v>270</v>
      </c>
      <c r="B454" s="6" t="s">
        <v>247</v>
      </c>
      <c r="C454" s="21"/>
      <c r="D454" s="7" t="s">
        <v>771</v>
      </c>
      <c r="E454" s="14">
        <v>2609800</v>
      </c>
      <c r="F454" s="14">
        <v>0</v>
      </c>
      <c r="G454" s="14">
        <v>381769.5</v>
      </c>
      <c r="H454" s="18">
        <v>0</v>
      </c>
      <c r="I454" s="20" t="e">
        <f>#REF!/#REF!*100</f>
        <v>#REF!</v>
      </c>
    </row>
    <row r="455" spans="1:9" ht="33.75" hidden="1">
      <c r="A455" s="5" t="s">
        <v>272</v>
      </c>
      <c r="B455" s="6" t="s">
        <v>247</v>
      </c>
      <c r="C455" s="21"/>
      <c r="D455" s="7" t="s">
        <v>772</v>
      </c>
      <c r="E455" s="14">
        <v>2609800</v>
      </c>
      <c r="F455" s="14">
        <v>0</v>
      </c>
      <c r="G455" s="14">
        <v>381769.5</v>
      </c>
      <c r="H455" s="18">
        <v>0</v>
      </c>
      <c r="I455" s="20" t="e">
        <f>#REF!/#REF!*100</f>
        <v>#REF!</v>
      </c>
    </row>
    <row r="456" spans="1:9" ht="22.5" hidden="1">
      <c r="A456" s="5" t="s">
        <v>258</v>
      </c>
      <c r="B456" s="6" t="s">
        <v>247</v>
      </c>
      <c r="C456" s="21"/>
      <c r="D456" s="7" t="s">
        <v>773</v>
      </c>
      <c r="E456" s="14">
        <v>1802200</v>
      </c>
      <c r="F456" s="14">
        <v>0</v>
      </c>
      <c r="G456" s="14">
        <v>302902</v>
      </c>
      <c r="H456" s="18">
        <v>0</v>
      </c>
      <c r="I456" s="20" t="e">
        <f>#REF!/#REF!*100</f>
        <v>#REF!</v>
      </c>
    </row>
    <row r="457" spans="1:9" ht="22.5" hidden="1">
      <c r="A457" s="5" t="s">
        <v>275</v>
      </c>
      <c r="B457" s="6" t="s">
        <v>247</v>
      </c>
      <c r="C457" s="21"/>
      <c r="D457" s="7" t="s">
        <v>774</v>
      </c>
      <c r="E457" s="14">
        <v>1801200</v>
      </c>
      <c r="F457" s="14">
        <v>0</v>
      </c>
      <c r="G457" s="14">
        <v>301906</v>
      </c>
      <c r="H457" s="18">
        <v>0</v>
      </c>
      <c r="I457" s="20" t="e">
        <f>#REF!/#REF!*100</f>
        <v>#REF!</v>
      </c>
    </row>
    <row r="458" spans="1:9" ht="22.5" hidden="1">
      <c r="A458" s="5" t="s">
        <v>319</v>
      </c>
      <c r="B458" s="6" t="s">
        <v>247</v>
      </c>
      <c r="C458" s="21"/>
      <c r="D458" s="7" t="s">
        <v>775</v>
      </c>
      <c r="E458" s="14">
        <v>250000</v>
      </c>
      <c r="F458" s="14">
        <v>0</v>
      </c>
      <c r="G458" s="14">
        <v>81317.58</v>
      </c>
      <c r="H458" s="18">
        <v>0</v>
      </c>
      <c r="I458" s="20" t="e">
        <f>#REF!/#REF!*100</f>
        <v>#REF!</v>
      </c>
    </row>
    <row r="459" spans="1:9" ht="22.5" hidden="1">
      <c r="A459" s="5" t="s">
        <v>321</v>
      </c>
      <c r="B459" s="6" t="s">
        <v>247</v>
      </c>
      <c r="C459" s="21"/>
      <c r="D459" s="7" t="s">
        <v>776</v>
      </c>
      <c r="E459" s="14">
        <v>9400</v>
      </c>
      <c r="F459" s="14">
        <v>0</v>
      </c>
      <c r="G459" s="14">
        <v>2918</v>
      </c>
      <c r="H459" s="18">
        <v>0</v>
      </c>
      <c r="I459" s="20" t="e">
        <f>#REF!/#REF!*100</f>
        <v>#REF!</v>
      </c>
    </row>
    <row r="460" spans="1:9" ht="22.5" hidden="1">
      <c r="A460" s="5" t="s">
        <v>323</v>
      </c>
      <c r="B460" s="6" t="s">
        <v>247</v>
      </c>
      <c r="C460" s="21"/>
      <c r="D460" s="7" t="s">
        <v>777</v>
      </c>
      <c r="E460" s="14">
        <v>300000</v>
      </c>
      <c r="F460" s="14">
        <v>0</v>
      </c>
      <c r="G460" s="14">
        <v>156071.04999999999</v>
      </c>
      <c r="H460" s="18">
        <v>0</v>
      </c>
      <c r="I460" s="20" t="e">
        <f>#REF!/#REF!*100</f>
        <v>#REF!</v>
      </c>
    </row>
    <row r="461" spans="1:9" ht="22.5" hidden="1">
      <c r="A461" s="5" t="s">
        <v>327</v>
      </c>
      <c r="B461" s="6" t="s">
        <v>247</v>
      </c>
      <c r="C461" s="21"/>
      <c r="D461" s="7" t="s">
        <v>778</v>
      </c>
      <c r="E461" s="14">
        <v>51400</v>
      </c>
      <c r="F461" s="14">
        <v>0</v>
      </c>
      <c r="G461" s="14">
        <v>16095.43</v>
      </c>
      <c r="H461" s="18">
        <v>0</v>
      </c>
      <c r="I461" s="20" t="e">
        <f>#REF!/#REF!*100</f>
        <v>#REF!</v>
      </c>
    </row>
    <row r="462" spans="1:9" ht="22.5" hidden="1">
      <c r="A462" s="5" t="s">
        <v>277</v>
      </c>
      <c r="B462" s="6" t="s">
        <v>247</v>
      </c>
      <c r="C462" s="21"/>
      <c r="D462" s="7" t="s">
        <v>779</v>
      </c>
      <c r="E462" s="14">
        <v>1190400</v>
      </c>
      <c r="F462" s="14">
        <v>0</v>
      </c>
      <c r="G462" s="14">
        <v>45503.94</v>
      </c>
      <c r="H462" s="18">
        <v>0</v>
      </c>
      <c r="I462" s="20" t="e">
        <f>#REF!/#REF!*100</f>
        <v>#REF!</v>
      </c>
    </row>
    <row r="463" spans="1:9" ht="22.5" hidden="1">
      <c r="A463" s="5" t="s">
        <v>279</v>
      </c>
      <c r="B463" s="6" t="s">
        <v>247</v>
      </c>
      <c r="C463" s="21"/>
      <c r="D463" s="7" t="s">
        <v>780</v>
      </c>
      <c r="E463" s="14">
        <v>1000</v>
      </c>
      <c r="F463" s="14">
        <v>0</v>
      </c>
      <c r="G463" s="14">
        <v>996</v>
      </c>
      <c r="H463" s="18">
        <v>0</v>
      </c>
      <c r="I463" s="20" t="e">
        <f>#REF!/#REF!*100</f>
        <v>#REF!</v>
      </c>
    </row>
    <row r="464" spans="1:9" ht="22.5" hidden="1">
      <c r="A464" s="5" t="s">
        <v>281</v>
      </c>
      <c r="B464" s="6" t="s">
        <v>247</v>
      </c>
      <c r="C464" s="21"/>
      <c r="D464" s="7" t="s">
        <v>781</v>
      </c>
      <c r="E464" s="14">
        <v>807600</v>
      </c>
      <c r="F464" s="14">
        <v>0</v>
      </c>
      <c r="G464" s="14">
        <v>78867.5</v>
      </c>
      <c r="H464" s="18">
        <v>0</v>
      </c>
      <c r="I464" s="20" t="e">
        <f>#REF!/#REF!*100</f>
        <v>#REF!</v>
      </c>
    </row>
    <row r="465" spans="1:9" ht="22.5" hidden="1">
      <c r="A465" s="5" t="s">
        <v>283</v>
      </c>
      <c r="B465" s="6" t="s">
        <v>247</v>
      </c>
      <c r="C465" s="21"/>
      <c r="D465" s="7" t="s">
        <v>782</v>
      </c>
      <c r="E465" s="14">
        <v>110000</v>
      </c>
      <c r="F465" s="14">
        <v>0</v>
      </c>
      <c r="G465" s="14">
        <v>2600</v>
      </c>
      <c r="H465" s="18">
        <v>0</v>
      </c>
      <c r="I465" s="20" t="e">
        <f>#REF!/#REF!*100</f>
        <v>#REF!</v>
      </c>
    </row>
    <row r="466" spans="1:9" ht="22.5" hidden="1">
      <c r="A466" s="5" t="s">
        <v>285</v>
      </c>
      <c r="B466" s="6" t="s">
        <v>247</v>
      </c>
      <c r="C466" s="21"/>
      <c r="D466" s="7" t="s">
        <v>783</v>
      </c>
      <c r="E466" s="14">
        <v>697600</v>
      </c>
      <c r="F466" s="14">
        <v>0</v>
      </c>
      <c r="G466" s="14">
        <v>76267.5</v>
      </c>
      <c r="H466" s="18">
        <v>0</v>
      </c>
      <c r="I466" s="20" t="e">
        <f>#REF!/#REF!*100</f>
        <v>#REF!</v>
      </c>
    </row>
    <row r="467" spans="1:9" ht="33.75" hidden="1">
      <c r="A467" s="5" t="s">
        <v>601</v>
      </c>
      <c r="B467" s="6" t="s">
        <v>247</v>
      </c>
      <c r="C467" s="21"/>
      <c r="D467" s="7" t="s">
        <v>784</v>
      </c>
      <c r="E467" s="14">
        <v>490000</v>
      </c>
      <c r="F467" s="14">
        <v>0</v>
      </c>
      <c r="G467" s="14">
        <v>308090.08</v>
      </c>
      <c r="H467" s="18">
        <v>0</v>
      </c>
      <c r="I467" s="20" t="e">
        <f>#REF!/#REF!*100</f>
        <v>#REF!</v>
      </c>
    </row>
    <row r="468" spans="1:9" ht="22.5" hidden="1">
      <c r="A468" s="5" t="s">
        <v>603</v>
      </c>
      <c r="B468" s="6" t="s">
        <v>247</v>
      </c>
      <c r="C468" s="21"/>
      <c r="D468" s="7" t="s">
        <v>785</v>
      </c>
      <c r="E468" s="14">
        <v>490000</v>
      </c>
      <c r="F468" s="14">
        <v>0</v>
      </c>
      <c r="G468" s="14">
        <v>308090.08</v>
      </c>
      <c r="H468" s="18">
        <v>0</v>
      </c>
      <c r="I468" s="20" t="e">
        <f>#REF!/#REF!*100</f>
        <v>#REF!</v>
      </c>
    </row>
    <row r="469" spans="1:9" ht="56.25" hidden="1">
      <c r="A469" s="5" t="s">
        <v>605</v>
      </c>
      <c r="B469" s="6" t="s">
        <v>247</v>
      </c>
      <c r="C469" s="21"/>
      <c r="D469" s="7" t="s">
        <v>786</v>
      </c>
      <c r="E469" s="14">
        <v>490000</v>
      </c>
      <c r="F469" s="14">
        <v>0</v>
      </c>
      <c r="G469" s="14">
        <v>308090.08</v>
      </c>
      <c r="H469" s="18">
        <v>0</v>
      </c>
      <c r="I469" s="20" t="e">
        <f>#REF!/#REF!*100</f>
        <v>#REF!</v>
      </c>
    </row>
    <row r="470" spans="1:9" ht="22.5" hidden="1">
      <c r="A470" s="5" t="s">
        <v>258</v>
      </c>
      <c r="B470" s="6" t="s">
        <v>247</v>
      </c>
      <c r="C470" s="21"/>
      <c r="D470" s="7" t="s">
        <v>787</v>
      </c>
      <c r="E470" s="14">
        <v>490000</v>
      </c>
      <c r="F470" s="14">
        <v>0</v>
      </c>
      <c r="G470" s="14">
        <v>308090.08</v>
      </c>
      <c r="H470" s="18">
        <v>0</v>
      </c>
      <c r="I470" s="20" t="e">
        <f>#REF!/#REF!*100</f>
        <v>#REF!</v>
      </c>
    </row>
    <row r="471" spans="1:9" ht="22.5" hidden="1">
      <c r="A471" s="5" t="s">
        <v>499</v>
      </c>
      <c r="B471" s="6" t="s">
        <v>247</v>
      </c>
      <c r="C471" s="21"/>
      <c r="D471" s="7" t="s">
        <v>788</v>
      </c>
      <c r="E471" s="14">
        <v>490000</v>
      </c>
      <c r="F471" s="14">
        <v>0</v>
      </c>
      <c r="G471" s="14">
        <v>308090.08</v>
      </c>
      <c r="H471" s="18">
        <v>0</v>
      </c>
      <c r="I471" s="20" t="e">
        <f>#REF!/#REF!*100</f>
        <v>#REF!</v>
      </c>
    </row>
    <row r="472" spans="1:9" ht="22.5" hidden="1">
      <c r="A472" s="5" t="s">
        <v>560</v>
      </c>
      <c r="B472" s="6" t="s">
        <v>247</v>
      </c>
      <c r="C472" s="21"/>
      <c r="D472" s="7" t="s">
        <v>789</v>
      </c>
      <c r="E472" s="14">
        <v>490000</v>
      </c>
      <c r="F472" s="14">
        <v>0</v>
      </c>
      <c r="G472" s="14">
        <v>308090.08</v>
      </c>
      <c r="H472" s="18">
        <v>0</v>
      </c>
      <c r="I472" s="20" t="e">
        <f>#REF!/#REF!*100</f>
        <v>#REF!</v>
      </c>
    </row>
    <row r="473" spans="1:9" ht="22.5" hidden="1">
      <c r="A473" s="5" t="s">
        <v>287</v>
      </c>
      <c r="B473" s="6" t="s">
        <v>247</v>
      </c>
      <c r="C473" s="21"/>
      <c r="D473" s="7" t="s">
        <v>790</v>
      </c>
      <c r="E473" s="14">
        <v>10000</v>
      </c>
      <c r="F473" s="14">
        <v>0</v>
      </c>
      <c r="G473" s="14">
        <v>5.15</v>
      </c>
      <c r="H473" s="18">
        <v>0</v>
      </c>
      <c r="I473" s="20" t="e">
        <f>#REF!/#REF!*100</f>
        <v>#REF!</v>
      </c>
    </row>
    <row r="474" spans="1:9" ht="22.5" hidden="1">
      <c r="A474" s="5" t="s">
        <v>289</v>
      </c>
      <c r="B474" s="6" t="s">
        <v>247</v>
      </c>
      <c r="C474" s="21"/>
      <c r="D474" s="7" t="s">
        <v>791</v>
      </c>
      <c r="E474" s="14">
        <v>10000</v>
      </c>
      <c r="F474" s="14">
        <v>0</v>
      </c>
      <c r="G474" s="14">
        <v>5.15</v>
      </c>
      <c r="H474" s="18">
        <v>0</v>
      </c>
      <c r="I474" s="20" t="e">
        <f>#REF!/#REF!*100</f>
        <v>#REF!</v>
      </c>
    </row>
    <row r="475" spans="1:9" ht="22.5" hidden="1">
      <c r="A475" s="5" t="s">
        <v>291</v>
      </c>
      <c r="B475" s="6" t="s">
        <v>247</v>
      </c>
      <c r="C475" s="21"/>
      <c r="D475" s="7" t="s">
        <v>792</v>
      </c>
      <c r="E475" s="14">
        <v>10000</v>
      </c>
      <c r="F475" s="14">
        <v>0</v>
      </c>
      <c r="G475" s="14">
        <v>5.15</v>
      </c>
      <c r="H475" s="18">
        <v>0</v>
      </c>
      <c r="I475" s="20" t="e">
        <f>#REF!/#REF!*100</f>
        <v>#REF!</v>
      </c>
    </row>
    <row r="476" spans="1:9" ht="22.5" hidden="1">
      <c r="A476" s="5" t="s">
        <v>258</v>
      </c>
      <c r="B476" s="6" t="s">
        <v>247</v>
      </c>
      <c r="C476" s="21"/>
      <c r="D476" s="7" t="s">
        <v>793</v>
      </c>
      <c r="E476" s="14">
        <v>10000</v>
      </c>
      <c r="F476" s="14">
        <v>0</v>
      </c>
      <c r="G476" s="14">
        <v>5.15</v>
      </c>
      <c r="H476" s="18">
        <v>0</v>
      </c>
      <c r="I476" s="20" t="e">
        <f>#REF!/#REF!*100</f>
        <v>#REF!</v>
      </c>
    </row>
    <row r="477" spans="1:9" ht="22.5" hidden="1">
      <c r="A477" s="24" t="s">
        <v>279</v>
      </c>
      <c r="B477" s="6" t="s">
        <v>247</v>
      </c>
      <c r="C477" s="25"/>
      <c r="D477" s="7" t="s">
        <v>794</v>
      </c>
      <c r="E477" s="26">
        <v>10000</v>
      </c>
      <c r="F477" s="14">
        <v>0</v>
      </c>
      <c r="G477" s="26">
        <v>5.15</v>
      </c>
      <c r="H477" s="18">
        <v>0</v>
      </c>
      <c r="I477" s="27" t="e">
        <f>#REF!/#REF!*100</f>
        <v>#REF!</v>
      </c>
    </row>
    <row r="478" spans="1:9" s="23" customFormat="1" ht="23.25">
      <c r="A478" s="63" t="s">
        <v>795</v>
      </c>
      <c r="B478" s="28" t="s">
        <v>247</v>
      </c>
      <c r="C478" s="37" t="s">
        <v>1087</v>
      </c>
      <c r="D478" s="29" t="s">
        <v>796</v>
      </c>
      <c r="E478" s="116">
        <v>55528489.840000004</v>
      </c>
      <c r="F478" s="30">
        <v>58780270</v>
      </c>
      <c r="G478" s="39">
        <v>8949104.1699999999</v>
      </c>
      <c r="H478" s="31">
        <v>16005292</v>
      </c>
      <c r="I478" s="41">
        <f>G478/E478*100</f>
        <v>16.116239061760876</v>
      </c>
    </row>
    <row r="479" spans="1:9" ht="23.25">
      <c r="A479" s="86" t="s">
        <v>797</v>
      </c>
      <c r="B479" s="28" t="s">
        <v>247</v>
      </c>
      <c r="C479" s="38" t="s">
        <v>1088</v>
      </c>
      <c r="D479" s="29" t="s">
        <v>798</v>
      </c>
      <c r="E479" s="40">
        <v>46032579.840000004</v>
      </c>
      <c r="F479" s="30">
        <v>58780270</v>
      </c>
      <c r="G479" s="40">
        <v>7094365.6600000001</v>
      </c>
      <c r="H479" s="31">
        <v>16005292</v>
      </c>
      <c r="I479" s="42">
        <f>G479/E479*100</f>
        <v>15.411618650656969</v>
      </c>
    </row>
    <row r="480" spans="1:9" ht="22.5" hidden="1">
      <c r="A480" s="33" t="s">
        <v>268</v>
      </c>
      <c r="B480" s="6" t="s">
        <v>247</v>
      </c>
      <c r="C480" s="34"/>
      <c r="D480" s="7" t="s">
        <v>799</v>
      </c>
      <c r="E480" s="35">
        <v>0</v>
      </c>
      <c r="F480" s="14">
        <v>7322870</v>
      </c>
      <c r="G480" s="35">
        <v>0</v>
      </c>
      <c r="H480" s="18">
        <v>4633442</v>
      </c>
      <c r="I480" s="36" t="e">
        <f>#REF!/#REF!*100</f>
        <v>#REF!</v>
      </c>
    </row>
    <row r="481" spans="1:9" ht="33.75" hidden="1">
      <c r="A481" s="5" t="s">
        <v>270</v>
      </c>
      <c r="B481" s="6" t="s">
        <v>247</v>
      </c>
      <c r="C481" s="21"/>
      <c r="D481" s="7" t="s">
        <v>800</v>
      </c>
      <c r="E481" s="14">
        <v>0</v>
      </c>
      <c r="F481" s="14">
        <v>7322870</v>
      </c>
      <c r="G481" s="14">
        <v>0</v>
      </c>
      <c r="H481" s="18">
        <v>4633442</v>
      </c>
      <c r="I481" s="20" t="e">
        <f>#REF!/#REF!*100</f>
        <v>#REF!</v>
      </c>
    </row>
    <row r="482" spans="1:9" ht="33.75" hidden="1">
      <c r="A482" s="5" t="s">
        <v>272</v>
      </c>
      <c r="B482" s="6" t="s">
        <v>247</v>
      </c>
      <c r="C482" s="21"/>
      <c r="D482" s="7" t="s">
        <v>801</v>
      </c>
      <c r="E482" s="14">
        <v>0</v>
      </c>
      <c r="F482" s="14">
        <v>7322870</v>
      </c>
      <c r="G482" s="14">
        <v>0</v>
      </c>
      <c r="H482" s="18">
        <v>4633442</v>
      </c>
      <c r="I482" s="20" t="e">
        <f>#REF!/#REF!*100</f>
        <v>#REF!</v>
      </c>
    </row>
    <row r="483" spans="1:9" ht="22.5" hidden="1">
      <c r="A483" s="5" t="s">
        <v>258</v>
      </c>
      <c r="B483" s="6" t="s">
        <v>247</v>
      </c>
      <c r="C483" s="21"/>
      <c r="D483" s="7" t="s">
        <v>802</v>
      </c>
      <c r="E483" s="14">
        <v>0</v>
      </c>
      <c r="F483" s="14">
        <v>6417723.6100000003</v>
      </c>
      <c r="G483" s="14">
        <v>0</v>
      </c>
      <c r="H483" s="18">
        <v>3985283.13</v>
      </c>
      <c r="I483" s="20" t="e">
        <f>#REF!/#REF!*100</f>
        <v>#REF!</v>
      </c>
    </row>
    <row r="484" spans="1:9" ht="22.5" hidden="1">
      <c r="A484" s="5" t="s">
        <v>275</v>
      </c>
      <c r="B484" s="6" t="s">
        <v>247</v>
      </c>
      <c r="C484" s="21"/>
      <c r="D484" s="7" t="s">
        <v>803</v>
      </c>
      <c r="E484" s="14">
        <v>0</v>
      </c>
      <c r="F484" s="14">
        <v>6276941.9100000001</v>
      </c>
      <c r="G484" s="14">
        <v>0</v>
      </c>
      <c r="H484" s="18">
        <v>3906106.43</v>
      </c>
      <c r="I484" s="20" t="e">
        <f>#REF!/#REF!*100</f>
        <v>#REF!</v>
      </c>
    </row>
    <row r="485" spans="1:9" ht="22.5" hidden="1">
      <c r="A485" s="5" t="s">
        <v>319</v>
      </c>
      <c r="B485" s="6" t="s">
        <v>247</v>
      </c>
      <c r="C485" s="21"/>
      <c r="D485" s="7" t="s">
        <v>804</v>
      </c>
      <c r="E485" s="14">
        <v>0</v>
      </c>
      <c r="F485" s="14">
        <v>79150</v>
      </c>
      <c r="G485" s="14">
        <v>0</v>
      </c>
      <c r="H485" s="18">
        <v>23539.58</v>
      </c>
      <c r="I485" s="20" t="e">
        <f>#REF!/#REF!*100</f>
        <v>#REF!</v>
      </c>
    </row>
    <row r="486" spans="1:9" ht="22.5" hidden="1">
      <c r="A486" s="5" t="s">
        <v>321</v>
      </c>
      <c r="B486" s="6" t="s">
        <v>247</v>
      </c>
      <c r="C486" s="21"/>
      <c r="D486" s="7" t="s">
        <v>805</v>
      </c>
      <c r="E486" s="14">
        <v>0</v>
      </c>
      <c r="F486" s="14">
        <v>34500</v>
      </c>
      <c r="G486" s="14">
        <v>0</v>
      </c>
      <c r="H486" s="18">
        <v>21000</v>
      </c>
      <c r="I486" s="20" t="e">
        <f>#REF!/#REF!*100</f>
        <v>#REF!</v>
      </c>
    </row>
    <row r="487" spans="1:9" ht="22.5" hidden="1">
      <c r="A487" s="5" t="s">
        <v>323</v>
      </c>
      <c r="B487" s="6" t="s">
        <v>247</v>
      </c>
      <c r="C487" s="21"/>
      <c r="D487" s="7" t="s">
        <v>806</v>
      </c>
      <c r="E487" s="14">
        <v>0</v>
      </c>
      <c r="F487" s="14">
        <v>4423203</v>
      </c>
      <c r="G487" s="14">
        <v>0</v>
      </c>
      <c r="H487" s="18">
        <v>2625941.1800000002</v>
      </c>
      <c r="I487" s="20" t="e">
        <f>#REF!/#REF!*100</f>
        <v>#REF!</v>
      </c>
    </row>
    <row r="488" spans="1:9" ht="22.5" hidden="1">
      <c r="A488" s="5" t="s">
        <v>327</v>
      </c>
      <c r="B488" s="6" t="s">
        <v>247</v>
      </c>
      <c r="C488" s="21"/>
      <c r="D488" s="7" t="s">
        <v>807</v>
      </c>
      <c r="E488" s="14">
        <v>0</v>
      </c>
      <c r="F488" s="14">
        <v>1323345</v>
      </c>
      <c r="G488" s="14">
        <v>0</v>
      </c>
      <c r="H488" s="18">
        <v>1060681.1399999999</v>
      </c>
      <c r="I488" s="20" t="e">
        <f>#REF!/#REF!*100</f>
        <v>#REF!</v>
      </c>
    </row>
    <row r="489" spans="1:9" ht="22.5" hidden="1">
      <c r="A489" s="5" t="s">
        <v>277</v>
      </c>
      <c r="B489" s="6" t="s">
        <v>247</v>
      </c>
      <c r="C489" s="21"/>
      <c r="D489" s="7" t="s">
        <v>808</v>
      </c>
      <c r="E489" s="14">
        <v>0</v>
      </c>
      <c r="F489" s="14">
        <v>416743.91</v>
      </c>
      <c r="G489" s="14">
        <v>0</v>
      </c>
      <c r="H489" s="18">
        <v>174944.53</v>
      </c>
      <c r="I489" s="20" t="e">
        <f>#REF!/#REF!*100</f>
        <v>#REF!</v>
      </c>
    </row>
    <row r="490" spans="1:9" ht="22.5" hidden="1">
      <c r="A490" s="5" t="s">
        <v>279</v>
      </c>
      <c r="B490" s="6" t="s">
        <v>247</v>
      </c>
      <c r="C490" s="21"/>
      <c r="D490" s="7" t="s">
        <v>809</v>
      </c>
      <c r="E490" s="14">
        <v>0</v>
      </c>
      <c r="F490" s="14">
        <v>140781.70000000001</v>
      </c>
      <c r="G490" s="14">
        <v>0</v>
      </c>
      <c r="H490" s="18">
        <v>79176.7</v>
      </c>
      <c r="I490" s="20" t="e">
        <f>#REF!/#REF!*100</f>
        <v>#REF!</v>
      </c>
    </row>
    <row r="491" spans="1:9" ht="22.5" hidden="1">
      <c r="A491" s="5" t="s">
        <v>281</v>
      </c>
      <c r="B491" s="6" t="s">
        <v>247</v>
      </c>
      <c r="C491" s="21"/>
      <c r="D491" s="7" t="s">
        <v>810</v>
      </c>
      <c r="E491" s="14">
        <v>0</v>
      </c>
      <c r="F491" s="14">
        <v>905146.39</v>
      </c>
      <c r="G491" s="14">
        <v>0</v>
      </c>
      <c r="H491" s="18">
        <v>648158.87</v>
      </c>
      <c r="I491" s="20" t="e">
        <f>#REF!/#REF!*100</f>
        <v>#REF!</v>
      </c>
    </row>
    <row r="492" spans="1:9" ht="22.5" hidden="1">
      <c r="A492" s="5" t="s">
        <v>283</v>
      </c>
      <c r="B492" s="6" t="s">
        <v>247</v>
      </c>
      <c r="C492" s="21"/>
      <c r="D492" s="7" t="s">
        <v>811</v>
      </c>
      <c r="E492" s="14">
        <v>0</v>
      </c>
      <c r="F492" s="14">
        <v>179340</v>
      </c>
      <c r="G492" s="14">
        <v>0</v>
      </c>
      <c r="H492" s="18">
        <v>108340</v>
      </c>
      <c r="I492" s="20" t="e">
        <f>#REF!/#REF!*100</f>
        <v>#REF!</v>
      </c>
    </row>
    <row r="493" spans="1:9" ht="22.5" hidden="1">
      <c r="A493" s="5" t="s">
        <v>285</v>
      </c>
      <c r="B493" s="6" t="s">
        <v>247</v>
      </c>
      <c r="C493" s="21"/>
      <c r="D493" s="7" t="s">
        <v>812</v>
      </c>
      <c r="E493" s="14">
        <v>0</v>
      </c>
      <c r="F493" s="14">
        <v>725806.39</v>
      </c>
      <c r="G493" s="14">
        <v>0</v>
      </c>
      <c r="H493" s="18">
        <v>539818.87</v>
      </c>
      <c r="I493" s="20" t="e">
        <f>#REF!/#REF!*100</f>
        <v>#REF!</v>
      </c>
    </row>
    <row r="494" spans="1:9" ht="22.5" hidden="1">
      <c r="A494" s="5" t="s">
        <v>343</v>
      </c>
      <c r="B494" s="6" t="s">
        <v>247</v>
      </c>
      <c r="C494" s="21"/>
      <c r="D494" s="7" t="s">
        <v>813</v>
      </c>
      <c r="E494" s="14">
        <v>0</v>
      </c>
      <c r="F494" s="14">
        <v>51457400</v>
      </c>
      <c r="G494" s="14">
        <v>0</v>
      </c>
      <c r="H494" s="18">
        <v>11371850</v>
      </c>
      <c r="I494" s="20"/>
    </row>
    <row r="495" spans="1:9" ht="22.5" hidden="1">
      <c r="A495" s="5" t="s">
        <v>222</v>
      </c>
      <c r="B495" s="6" t="s">
        <v>247</v>
      </c>
      <c r="C495" s="21"/>
      <c r="D495" s="7" t="s">
        <v>814</v>
      </c>
      <c r="E495" s="14">
        <v>0</v>
      </c>
      <c r="F495" s="14">
        <v>51457400</v>
      </c>
      <c r="G495" s="14">
        <v>0</v>
      </c>
      <c r="H495" s="18">
        <v>11371850</v>
      </c>
      <c r="I495" s="20"/>
    </row>
    <row r="496" spans="1:9" ht="22.5" hidden="1">
      <c r="A496" s="5" t="s">
        <v>258</v>
      </c>
      <c r="B496" s="6" t="s">
        <v>247</v>
      </c>
      <c r="C496" s="21"/>
      <c r="D496" s="7" t="s">
        <v>815</v>
      </c>
      <c r="E496" s="14">
        <v>0</v>
      </c>
      <c r="F496" s="14">
        <v>51457400</v>
      </c>
      <c r="G496" s="14">
        <v>0</v>
      </c>
      <c r="H496" s="18">
        <v>11371850</v>
      </c>
      <c r="I496" s="20"/>
    </row>
    <row r="497" spans="1:9" ht="22.5" hidden="1">
      <c r="A497" s="5" t="s">
        <v>347</v>
      </c>
      <c r="B497" s="6" t="s">
        <v>247</v>
      </c>
      <c r="C497" s="21"/>
      <c r="D497" s="7" t="s">
        <v>816</v>
      </c>
      <c r="E497" s="14">
        <v>0</v>
      </c>
      <c r="F497" s="14">
        <v>51457400</v>
      </c>
      <c r="G497" s="14">
        <v>0</v>
      </c>
      <c r="H497" s="18">
        <v>11371850</v>
      </c>
      <c r="I497" s="20"/>
    </row>
    <row r="498" spans="1:9" ht="22.5" hidden="1">
      <c r="A498" s="5" t="s">
        <v>349</v>
      </c>
      <c r="B498" s="6" t="s">
        <v>247</v>
      </c>
      <c r="C498" s="21"/>
      <c r="D498" s="7" t="s">
        <v>817</v>
      </c>
      <c r="E498" s="14">
        <v>0</v>
      </c>
      <c r="F498" s="14">
        <v>51457400</v>
      </c>
      <c r="G498" s="14">
        <v>0</v>
      </c>
      <c r="H498" s="18">
        <v>11371850</v>
      </c>
      <c r="I498" s="20"/>
    </row>
    <row r="499" spans="1:9" ht="33.75" hidden="1">
      <c r="A499" s="5" t="s">
        <v>601</v>
      </c>
      <c r="B499" s="6" t="s">
        <v>247</v>
      </c>
      <c r="C499" s="21"/>
      <c r="D499" s="7" t="s">
        <v>818</v>
      </c>
      <c r="E499" s="14">
        <v>42597800</v>
      </c>
      <c r="F499" s="14">
        <v>0</v>
      </c>
      <c r="G499" s="14">
        <v>7552618.2400000002</v>
      </c>
      <c r="H499" s="18">
        <v>0</v>
      </c>
      <c r="I499" s="20" t="e">
        <f>#REF!/#REF!*100</f>
        <v>#REF!</v>
      </c>
    </row>
    <row r="500" spans="1:9" ht="22.5" hidden="1">
      <c r="A500" s="5" t="s">
        <v>603</v>
      </c>
      <c r="B500" s="6" t="s">
        <v>247</v>
      </c>
      <c r="C500" s="21"/>
      <c r="D500" s="7" t="s">
        <v>819</v>
      </c>
      <c r="E500" s="14">
        <v>41597800</v>
      </c>
      <c r="F500" s="14">
        <v>0</v>
      </c>
      <c r="G500" s="14">
        <v>7302618.2400000002</v>
      </c>
      <c r="H500" s="18">
        <v>0</v>
      </c>
      <c r="I500" s="20" t="e">
        <f>#REF!/#REF!*100</f>
        <v>#REF!</v>
      </c>
    </row>
    <row r="501" spans="1:9" ht="56.25" hidden="1">
      <c r="A501" s="5" t="s">
        <v>605</v>
      </c>
      <c r="B501" s="6" t="s">
        <v>247</v>
      </c>
      <c r="C501" s="21"/>
      <c r="D501" s="7" t="s">
        <v>820</v>
      </c>
      <c r="E501" s="14">
        <v>41597800</v>
      </c>
      <c r="F501" s="14">
        <v>0</v>
      </c>
      <c r="G501" s="14">
        <v>7302618.2400000002</v>
      </c>
      <c r="H501" s="18">
        <v>0</v>
      </c>
      <c r="I501" s="20" t="e">
        <f>#REF!/#REF!*100</f>
        <v>#REF!</v>
      </c>
    </row>
    <row r="502" spans="1:9" ht="22.5" hidden="1">
      <c r="A502" s="5" t="s">
        <v>258</v>
      </c>
      <c r="B502" s="6" t="s">
        <v>247</v>
      </c>
      <c r="C502" s="21"/>
      <c r="D502" s="7" t="s">
        <v>821</v>
      </c>
      <c r="E502" s="14">
        <v>41597800</v>
      </c>
      <c r="F502" s="14">
        <v>0</v>
      </c>
      <c r="G502" s="14">
        <v>7302618.2400000002</v>
      </c>
      <c r="H502" s="18">
        <v>0</v>
      </c>
      <c r="I502" s="20" t="e">
        <f>#REF!/#REF!*100</f>
        <v>#REF!</v>
      </c>
    </row>
    <row r="503" spans="1:9" ht="22.5" hidden="1">
      <c r="A503" s="5" t="s">
        <v>499</v>
      </c>
      <c r="B503" s="6" t="s">
        <v>247</v>
      </c>
      <c r="C503" s="21"/>
      <c r="D503" s="7" t="s">
        <v>822</v>
      </c>
      <c r="E503" s="14">
        <v>41597800</v>
      </c>
      <c r="F503" s="14">
        <v>0</v>
      </c>
      <c r="G503" s="14">
        <v>7302618.2400000002</v>
      </c>
      <c r="H503" s="18">
        <v>0</v>
      </c>
      <c r="I503" s="20" t="e">
        <f>#REF!/#REF!*100</f>
        <v>#REF!</v>
      </c>
    </row>
    <row r="504" spans="1:9" ht="22.5" hidden="1">
      <c r="A504" s="5" t="s">
        <v>560</v>
      </c>
      <c r="B504" s="6" t="s">
        <v>247</v>
      </c>
      <c r="C504" s="21"/>
      <c r="D504" s="7" t="s">
        <v>823</v>
      </c>
      <c r="E504" s="14">
        <v>41597800</v>
      </c>
      <c r="F504" s="14">
        <v>0</v>
      </c>
      <c r="G504" s="14">
        <v>7302618.2400000002</v>
      </c>
      <c r="H504" s="18">
        <v>0</v>
      </c>
      <c r="I504" s="20" t="e">
        <f>#REF!/#REF!*100</f>
        <v>#REF!</v>
      </c>
    </row>
    <row r="505" spans="1:9" ht="22.5" hidden="1">
      <c r="A505" s="5" t="s">
        <v>610</v>
      </c>
      <c r="B505" s="6" t="s">
        <v>247</v>
      </c>
      <c r="C505" s="21"/>
      <c r="D505" s="7" t="s">
        <v>824</v>
      </c>
      <c r="E505" s="14">
        <v>1000000</v>
      </c>
      <c r="F505" s="14">
        <v>0</v>
      </c>
      <c r="G505" s="14">
        <v>250000</v>
      </c>
      <c r="H505" s="18">
        <v>0</v>
      </c>
      <c r="I505" s="20" t="e">
        <f>#REF!/#REF!*100</f>
        <v>#REF!</v>
      </c>
    </row>
    <row r="506" spans="1:9" ht="56.25" hidden="1">
      <c r="A506" s="5" t="s">
        <v>612</v>
      </c>
      <c r="B506" s="6" t="s">
        <v>247</v>
      </c>
      <c r="C506" s="21"/>
      <c r="D506" s="7" t="s">
        <v>825</v>
      </c>
      <c r="E506" s="14">
        <v>1000000</v>
      </c>
      <c r="F506" s="14">
        <v>0</v>
      </c>
      <c r="G506" s="14">
        <v>250000</v>
      </c>
      <c r="H506" s="18">
        <v>0</v>
      </c>
      <c r="I506" s="20" t="e">
        <f>#REF!/#REF!*100</f>
        <v>#REF!</v>
      </c>
    </row>
    <row r="507" spans="1:9" ht="22.5" hidden="1">
      <c r="A507" s="5" t="s">
        <v>258</v>
      </c>
      <c r="B507" s="6" t="s">
        <v>247</v>
      </c>
      <c r="C507" s="21"/>
      <c r="D507" s="7" t="s">
        <v>826</v>
      </c>
      <c r="E507" s="14">
        <v>1000000</v>
      </c>
      <c r="F507" s="14">
        <v>0</v>
      </c>
      <c r="G507" s="14">
        <v>250000</v>
      </c>
      <c r="H507" s="18">
        <v>0</v>
      </c>
      <c r="I507" s="20" t="e">
        <f>#REF!/#REF!*100</f>
        <v>#REF!</v>
      </c>
    </row>
    <row r="508" spans="1:9" ht="22.5" hidden="1">
      <c r="A508" s="5" t="s">
        <v>499</v>
      </c>
      <c r="B508" s="6" t="s">
        <v>247</v>
      </c>
      <c r="C508" s="21"/>
      <c r="D508" s="7" t="s">
        <v>827</v>
      </c>
      <c r="E508" s="14">
        <v>1000000</v>
      </c>
      <c r="F508" s="14">
        <v>0</v>
      </c>
      <c r="G508" s="14">
        <v>250000</v>
      </c>
      <c r="H508" s="18">
        <v>0</v>
      </c>
      <c r="I508" s="20" t="e">
        <f>#REF!/#REF!*100</f>
        <v>#REF!</v>
      </c>
    </row>
    <row r="509" spans="1:9" ht="22.5" hidden="1">
      <c r="A509" s="24" t="s">
        <v>560</v>
      </c>
      <c r="B509" s="6" t="s">
        <v>247</v>
      </c>
      <c r="C509" s="25"/>
      <c r="D509" s="7" t="s">
        <v>828</v>
      </c>
      <c r="E509" s="26">
        <v>1000000</v>
      </c>
      <c r="F509" s="14">
        <v>0</v>
      </c>
      <c r="G509" s="26">
        <v>250000</v>
      </c>
      <c r="H509" s="18">
        <v>0</v>
      </c>
      <c r="I509" s="27" t="e">
        <f>#REF!/#REF!*100</f>
        <v>#REF!</v>
      </c>
    </row>
    <row r="510" spans="1:9" ht="31.5">
      <c r="A510" s="86" t="s">
        <v>829</v>
      </c>
      <c r="B510" s="28" t="s">
        <v>247</v>
      </c>
      <c r="C510" s="38" t="s">
        <v>1089</v>
      </c>
      <c r="D510" s="29" t="s">
        <v>830</v>
      </c>
      <c r="E510" s="40">
        <v>9495910</v>
      </c>
      <c r="F510" s="30">
        <v>0</v>
      </c>
      <c r="G510" s="40">
        <v>1854738.51</v>
      </c>
      <c r="H510" s="31">
        <v>0</v>
      </c>
      <c r="I510" s="42">
        <f>G510/E510*100</f>
        <v>19.531972291228538</v>
      </c>
    </row>
    <row r="511" spans="1:9" ht="67.5" hidden="1">
      <c r="A511" s="33" t="s">
        <v>252</v>
      </c>
      <c r="B511" s="6" t="s">
        <v>247</v>
      </c>
      <c r="C511" s="34"/>
      <c r="D511" s="7" t="s">
        <v>831</v>
      </c>
      <c r="E511" s="35">
        <v>10396800</v>
      </c>
      <c r="F511" s="14">
        <v>0</v>
      </c>
      <c r="G511" s="35">
        <v>2066122.56</v>
      </c>
      <c r="H511" s="18">
        <v>0</v>
      </c>
      <c r="I511" s="36" t="e">
        <f>#REF!/#REF!*100</f>
        <v>#REF!</v>
      </c>
    </row>
    <row r="512" spans="1:9" ht="22.5" hidden="1">
      <c r="A512" s="5" t="s">
        <v>403</v>
      </c>
      <c r="B512" s="6" t="s">
        <v>247</v>
      </c>
      <c r="C512" s="21"/>
      <c r="D512" s="7" t="s">
        <v>832</v>
      </c>
      <c r="E512" s="14">
        <v>9571800</v>
      </c>
      <c r="F512" s="14">
        <v>0</v>
      </c>
      <c r="G512" s="14">
        <v>1948773.25</v>
      </c>
      <c r="H512" s="18">
        <v>0</v>
      </c>
      <c r="I512" s="20" t="e">
        <f>#REF!/#REF!*100</f>
        <v>#REF!</v>
      </c>
    </row>
    <row r="513" spans="1:9" ht="33.75" hidden="1">
      <c r="A513" s="5" t="s">
        <v>405</v>
      </c>
      <c r="B513" s="6" t="s">
        <v>247</v>
      </c>
      <c r="C513" s="21"/>
      <c r="D513" s="7" t="s">
        <v>833</v>
      </c>
      <c r="E513" s="14">
        <v>9565800</v>
      </c>
      <c r="F513" s="14">
        <v>0</v>
      </c>
      <c r="G513" s="14">
        <v>1948773.25</v>
      </c>
      <c r="H513" s="18">
        <v>0</v>
      </c>
      <c r="I513" s="20" t="e">
        <f>#REF!/#REF!*100</f>
        <v>#REF!</v>
      </c>
    </row>
    <row r="514" spans="1:9" ht="22.5" hidden="1">
      <c r="A514" s="5" t="s">
        <v>258</v>
      </c>
      <c r="B514" s="6" t="s">
        <v>247</v>
      </c>
      <c r="C514" s="21"/>
      <c r="D514" s="7" t="s">
        <v>834</v>
      </c>
      <c r="E514" s="14">
        <v>9565800</v>
      </c>
      <c r="F514" s="14">
        <v>0</v>
      </c>
      <c r="G514" s="14">
        <v>1948773.25</v>
      </c>
      <c r="H514" s="18">
        <v>0</v>
      </c>
      <c r="I514" s="20" t="e">
        <f>#REF!/#REF!*100</f>
        <v>#REF!</v>
      </c>
    </row>
    <row r="515" spans="1:9" ht="22.5" hidden="1">
      <c r="A515" s="5" t="s">
        <v>260</v>
      </c>
      <c r="B515" s="6" t="s">
        <v>247</v>
      </c>
      <c r="C515" s="21"/>
      <c r="D515" s="7" t="s">
        <v>835</v>
      </c>
      <c r="E515" s="14">
        <v>9565800</v>
      </c>
      <c r="F515" s="14">
        <v>0</v>
      </c>
      <c r="G515" s="14">
        <v>1948773.25</v>
      </c>
      <c r="H515" s="18">
        <v>0</v>
      </c>
      <c r="I515" s="20" t="e">
        <f>#REF!/#REF!*100</f>
        <v>#REF!</v>
      </c>
    </row>
    <row r="516" spans="1:9" ht="22.5" hidden="1">
      <c r="A516" s="5" t="s">
        <v>262</v>
      </c>
      <c r="B516" s="6" t="s">
        <v>247</v>
      </c>
      <c r="C516" s="21"/>
      <c r="D516" s="7" t="s">
        <v>836</v>
      </c>
      <c r="E516" s="14">
        <v>7347000</v>
      </c>
      <c r="F516" s="14">
        <v>0</v>
      </c>
      <c r="G516" s="14">
        <v>1532163.54</v>
      </c>
      <c r="H516" s="18">
        <v>0</v>
      </c>
      <c r="I516" s="20" t="e">
        <f>#REF!/#REF!*100</f>
        <v>#REF!</v>
      </c>
    </row>
    <row r="517" spans="1:9" ht="22.5" hidden="1">
      <c r="A517" s="5" t="s">
        <v>264</v>
      </c>
      <c r="B517" s="6" t="s">
        <v>247</v>
      </c>
      <c r="C517" s="21"/>
      <c r="D517" s="7" t="s">
        <v>837</v>
      </c>
      <c r="E517" s="14">
        <v>2218800</v>
      </c>
      <c r="F517" s="14">
        <v>0</v>
      </c>
      <c r="G517" s="14">
        <v>416609.71</v>
      </c>
      <c r="H517" s="18">
        <v>0</v>
      </c>
      <c r="I517" s="20" t="e">
        <f>#REF!/#REF!*100</f>
        <v>#REF!</v>
      </c>
    </row>
    <row r="518" spans="1:9" ht="33.75" hidden="1">
      <c r="A518" s="5" t="s">
        <v>757</v>
      </c>
      <c r="B518" s="6" t="s">
        <v>247</v>
      </c>
      <c r="C518" s="21"/>
      <c r="D518" s="7" t="s">
        <v>838</v>
      </c>
      <c r="E518" s="14">
        <v>6000</v>
      </c>
      <c r="F518" s="14">
        <v>0</v>
      </c>
      <c r="G518" s="14">
        <v>0</v>
      </c>
      <c r="H518" s="18">
        <v>0</v>
      </c>
      <c r="I518" s="20" t="e">
        <f>#REF!/#REF!*100</f>
        <v>#REF!</v>
      </c>
    </row>
    <row r="519" spans="1:9" ht="22.5" hidden="1">
      <c r="A519" s="5" t="s">
        <v>258</v>
      </c>
      <c r="B519" s="6" t="s">
        <v>247</v>
      </c>
      <c r="C519" s="21"/>
      <c r="D519" s="7" t="s">
        <v>839</v>
      </c>
      <c r="E519" s="14">
        <v>6000</v>
      </c>
      <c r="F519" s="14">
        <v>0</v>
      </c>
      <c r="G519" s="14">
        <v>0</v>
      </c>
      <c r="H519" s="18">
        <v>0</v>
      </c>
      <c r="I519" s="20" t="e">
        <f>#REF!/#REF!*100</f>
        <v>#REF!</v>
      </c>
    </row>
    <row r="520" spans="1:9" ht="22.5" hidden="1">
      <c r="A520" s="5" t="s">
        <v>260</v>
      </c>
      <c r="B520" s="6" t="s">
        <v>247</v>
      </c>
      <c r="C520" s="21"/>
      <c r="D520" s="7" t="s">
        <v>840</v>
      </c>
      <c r="E520" s="14">
        <v>6000</v>
      </c>
      <c r="F520" s="14">
        <v>0</v>
      </c>
      <c r="G520" s="14">
        <v>0</v>
      </c>
      <c r="H520" s="18">
        <v>0</v>
      </c>
      <c r="I520" s="20" t="e">
        <f>#REF!/#REF!*100</f>
        <v>#REF!</v>
      </c>
    </row>
    <row r="521" spans="1:9" ht="22.5" hidden="1">
      <c r="A521" s="5" t="s">
        <v>308</v>
      </c>
      <c r="B521" s="6" t="s">
        <v>247</v>
      </c>
      <c r="C521" s="21"/>
      <c r="D521" s="7" t="s">
        <v>841</v>
      </c>
      <c r="E521" s="14">
        <v>6000</v>
      </c>
      <c r="F521" s="14">
        <v>0</v>
      </c>
      <c r="G521" s="14">
        <v>0</v>
      </c>
      <c r="H521" s="18">
        <v>0</v>
      </c>
      <c r="I521" s="20" t="e">
        <f>#REF!/#REF!*100</f>
        <v>#REF!</v>
      </c>
    </row>
    <row r="522" spans="1:9" ht="22.5" hidden="1">
      <c r="A522" s="5" t="s">
        <v>254</v>
      </c>
      <c r="B522" s="6" t="s">
        <v>247</v>
      </c>
      <c r="C522" s="21"/>
      <c r="D522" s="7" t="s">
        <v>842</v>
      </c>
      <c r="E522" s="14">
        <v>825000</v>
      </c>
      <c r="F522" s="14">
        <v>0</v>
      </c>
      <c r="G522" s="14">
        <v>117349.31</v>
      </c>
      <c r="H522" s="18">
        <v>0</v>
      </c>
      <c r="I522" s="20" t="e">
        <f>#REF!/#REF!*100</f>
        <v>#REF!</v>
      </c>
    </row>
    <row r="523" spans="1:9" ht="33.75" hidden="1">
      <c r="A523" s="5" t="s">
        <v>256</v>
      </c>
      <c r="B523" s="6" t="s">
        <v>247</v>
      </c>
      <c r="C523" s="21"/>
      <c r="D523" s="7" t="s">
        <v>843</v>
      </c>
      <c r="E523" s="14">
        <v>825000</v>
      </c>
      <c r="F523" s="14">
        <v>0</v>
      </c>
      <c r="G523" s="14">
        <v>117349.31</v>
      </c>
      <c r="H523" s="18">
        <v>0</v>
      </c>
      <c r="I523" s="20" t="e">
        <f>#REF!/#REF!*100</f>
        <v>#REF!</v>
      </c>
    </row>
    <row r="524" spans="1:9" ht="22.5" hidden="1">
      <c r="A524" s="5" t="s">
        <v>258</v>
      </c>
      <c r="B524" s="6" t="s">
        <v>247</v>
      </c>
      <c r="C524" s="21"/>
      <c r="D524" s="7" t="s">
        <v>844</v>
      </c>
      <c r="E524" s="14">
        <v>825000</v>
      </c>
      <c r="F524" s="14">
        <v>0</v>
      </c>
      <c r="G524" s="14">
        <v>117349.31</v>
      </c>
      <c r="H524" s="18">
        <v>0</v>
      </c>
      <c r="I524" s="20" t="e">
        <f>#REF!/#REF!*100</f>
        <v>#REF!</v>
      </c>
    </row>
    <row r="525" spans="1:9" ht="22.5" hidden="1">
      <c r="A525" s="5" t="s">
        <v>260</v>
      </c>
      <c r="B525" s="6" t="s">
        <v>247</v>
      </c>
      <c r="C525" s="21"/>
      <c r="D525" s="7" t="s">
        <v>845</v>
      </c>
      <c r="E525" s="14">
        <v>825000</v>
      </c>
      <c r="F525" s="14">
        <v>0</v>
      </c>
      <c r="G525" s="14">
        <v>117349.31</v>
      </c>
      <c r="H525" s="18">
        <v>0</v>
      </c>
      <c r="I525" s="20" t="e">
        <f>#REF!/#REF!*100</f>
        <v>#REF!</v>
      </c>
    </row>
    <row r="526" spans="1:9" ht="22.5" hidden="1">
      <c r="A526" s="5" t="s">
        <v>262</v>
      </c>
      <c r="B526" s="6" t="s">
        <v>247</v>
      </c>
      <c r="C526" s="21"/>
      <c r="D526" s="7" t="s">
        <v>846</v>
      </c>
      <c r="E526" s="14">
        <v>632600</v>
      </c>
      <c r="F526" s="14">
        <v>0</v>
      </c>
      <c r="G526" s="14">
        <v>94939.49</v>
      </c>
      <c r="H526" s="18">
        <v>0</v>
      </c>
      <c r="I526" s="20" t="e">
        <f>#REF!/#REF!*100</f>
        <v>#REF!</v>
      </c>
    </row>
    <row r="527" spans="1:9" ht="22.5" hidden="1">
      <c r="A527" s="5" t="s">
        <v>264</v>
      </c>
      <c r="B527" s="6" t="s">
        <v>247</v>
      </c>
      <c r="C527" s="21"/>
      <c r="D527" s="7" t="s">
        <v>847</v>
      </c>
      <c r="E527" s="14">
        <v>192400</v>
      </c>
      <c r="F527" s="14">
        <v>0</v>
      </c>
      <c r="G527" s="14">
        <v>22409.82</v>
      </c>
      <c r="H527" s="18">
        <v>0</v>
      </c>
      <c r="I527" s="20" t="e">
        <f>#REF!/#REF!*100</f>
        <v>#REF!</v>
      </c>
    </row>
    <row r="528" spans="1:9" ht="22.5" hidden="1">
      <c r="A528" s="5" t="s">
        <v>268</v>
      </c>
      <c r="B528" s="6" t="s">
        <v>247</v>
      </c>
      <c r="C528" s="21"/>
      <c r="D528" s="7" t="s">
        <v>848</v>
      </c>
      <c r="E528" s="14">
        <v>436000</v>
      </c>
      <c r="F528" s="14">
        <v>0</v>
      </c>
      <c r="G528" s="14">
        <v>69432.42</v>
      </c>
      <c r="H528" s="18">
        <v>0</v>
      </c>
      <c r="I528" s="20" t="e">
        <f>#REF!/#REF!*100</f>
        <v>#REF!</v>
      </c>
    </row>
    <row r="529" spans="1:9" ht="33.75" hidden="1">
      <c r="A529" s="5" t="s">
        <v>270</v>
      </c>
      <c r="B529" s="6" t="s">
        <v>247</v>
      </c>
      <c r="C529" s="21"/>
      <c r="D529" s="7" t="s">
        <v>849</v>
      </c>
      <c r="E529" s="14">
        <v>436000</v>
      </c>
      <c r="F529" s="14">
        <v>0</v>
      </c>
      <c r="G529" s="14">
        <v>69432.42</v>
      </c>
      <c r="H529" s="18">
        <v>0</v>
      </c>
      <c r="I529" s="20" t="e">
        <f>#REF!/#REF!*100</f>
        <v>#REF!</v>
      </c>
    </row>
    <row r="530" spans="1:9" ht="33.75" hidden="1">
      <c r="A530" s="5" t="s">
        <v>272</v>
      </c>
      <c r="B530" s="6" t="s">
        <v>247</v>
      </c>
      <c r="C530" s="21"/>
      <c r="D530" s="7" t="s">
        <v>850</v>
      </c>
      <c r="E530" s="14">
        <v>436000</v>
      </c>
      <c r="F530" s="14">
        <v>0</v>
      </c>
      <c r="G530" s="14">
        <v>69432.42</v>
      </c>
      <c r="H530" s="18">
        <v>0</v>
      </c>
      <c r="I530" s="20" t="e">
        <f>#REF!/#REF!*100</f>
        <v>#REF!</v>
      </c>
    </row>
    <row r="531" spans="1:9" ht="22.5" hidden="1">
      <c r="A531" s="5" t="s">
        <v>258</v>
      </c>
      <c r="B531" s="6" t="s">
        <v>247</v>
      </c>
      <c r="C531" s="21"/>
      <c r="D531" s="7" t="s">
        <v>851</v>
      </c>
      <c r="E531" s="14">
        <v>329000</v>
      </c>
      <c r="F531" s="14">
        <v>0</v>
      </c>
      <c r="G531" s="14">
        <v>61398.92</v>
      </c>
      <c r="H531" s="18">
        <v>0</v>
      </c>
      <c r="I531" s="20" t="e">
        <f>#REF!/#REF!*100</f>
        <v>#REF!</v>
      </c>
    </row>
    <row r="532" spans="1:9" ht="22.5" hidden="1">
      <c r="A532" s="5" t="s">
        <v>275</v>
      </c>
      <c r="B532" s="6" t="s">
        <v>247</v>
      </c>
      <c r="C532" s="21"/>
      <c r="D532" s="7" t="s">
        <v>852</v>
      </c>
      <c r="E532" s="14">
        <v>329000</v>
      </c>
      <c r="F532" s="14">
        <v>0</v>
      </c>
      <c r="G532" s="14">
        <v>61398.92</v>
      </c>
      <c r="H532" s="18">
        <v>0</v>
      </c>
      <c r="I532" s="20" t="e">
        <f>#REF!/#REF!*100</f>
        <v>#REF!</v>
      </c>
    </row>
    <row r="533" spans="1:9" ht="22.5" hidden="1">
      <c r="A533" s="5" t="s">
        <v>319</v>
      </c>
      <c r="B533" s="6" t="s">
        <v>247</v>
      </c>
      <c r="C533" s="21"/>
      <c r="D533" s="7" t="s">
        <v>853</v>
      </c>
      <c r="E533" s="14">
        <v>48200</v>
      </c>
      <c r="F533" s="14">
        <v>0</v>
      </c>
      <c r="G533" s="14">
        <v>706.92</v>
      </c>
      <c r="H533" s="18">
        <v>0</v>
      </c>
      <c r="I533" s="20" t="e">
        <f>#REF!/#REF!*100</f>
        <v>#REF!</v>
      </c>
    </row>
    <row r="534" spans="1:9" ht="22.5" hidden="1">
      <c r="A534" s="5" t="s">
        <v>321</v>
      </c>
      <c r="B534" s="6" t="s">
        <v>247</v>
      </c>
      <c r="C534" s="21"/>
      <c r="D534" s="7" t="s">
        <v>854</v>
      </c>
      <c r="E534" s="14">
        <v>4800</v>
      </c>
      <c r="F534" s="14">
        <v>0</v>
      </c>
      <c r="G534" s="14">
        <v>0</v>
      </c>
      <c r="H534" s="18">
        <v>0</v>
      </c>
      <c r="I534" s="20" t="e">
        <f>#REF!/#REF!*100</f>
        <v>#REF!</v>
      </c>
    </row>
    <row r="535" spans="1:9" ht="22.5" hidden="1">
      <c r="A535" s="5" t="s">
        <v>327</v>
      </c>
      <c r="B535" s="6" t="s">
        <v>247</v>
      </c>
      <c r="C535" s="21"/>
      <c r="D535" s="7" t="s">
        <v>855</v>
      </c>
      <c r="E535" s="14">
        <v>10000</v>
      </c>
      <c r="F535" s="14">
        <v>0</v>
      </c>
      <c r="G535" s="14">
        <v>2100</v>
      </c>
      <c r="H535" s="18">
        <v>0</v>
      </c>
      <c r="I535" s="20" t="e">
        <f>#REF!/#REF!*100</f>
        <v>#REF!</v>
      </c>
    </row>
    <row r="536" spans="1:9" ht="22.5" hidden="1">
      <c r="A536" s="5" t="s">
        <v>277</v>
      </c>
      <c r="B536" s="6" t="s">
        <v>247</v>
      </c>
      <c r="C536" s="21"/>
      <c r="D536" s="7" t="s">
        <v>856</v>
      </c>
      <c r="E536" s="14">
        <v>266000</v>
      </c>
      <c r="F536" s="14">
        <v>0</v>
      </c>
      <c r="G536" s="14">
        <v>58592</v>
      </c>
      <c r="H536" s="18">
        <v>0</v>
      </c>
      <c r="I536" s="20" t="e">
        <f>#REF!/#REF!*100</f>
        <v>#REF!</v>
      </c>
    </row>
    <row r="537" spans="1:9" ht="22.5" hidden="1">
      <c r="A537" s="5" t="s">
        <v>281</v>
      </c>
      <c r="B537" s="6" t="s">
        <v>247</v>
      </c>
      <c r="C537" s="21"/>
      <c r="D537" s="7" t="s">
        <v>857</v>
      </c>
      <c r="E537" s="14">
        <v>107000</v>
      </c>
      <c r="F537" s="14">
        <v>0</v>
      </c>
      <c r="G537" s="14">
        <v>8033.5</v>
      </c>
      <c r="H537" s="18">
        <v>0</v>
      </c>
      <c r="I537" s="20" t="e">
        <f>#REF!/#REF!*100</f>
        <v>#REF!</v>
      </c>
    </row>
    <row r="538" spans="1:9" ht="22.5" hidden="1">
      <c r="A538" s="5" t="s">
        <v>283</v>
      </c>
      <c r="B538" s="6" t="s">
        <v>247</v>
      </c>
      <c r="C538" s="21"/>
      <c r="D538" s="7" t="s">
        <v>858</v>
      </c>
      <c r="E538" s="14">
        <v>32000</v>
      </c>
      <c r="F538" s="14">
        <v>0</v>
      </c>
      <c r="G538" s="14">
        <v>0</v>
      </c>
      <c r="H538" s="18">
        <v>0</v>
      </c>
      <c r="I538" s="20" t="e">
        <f>#REF!/#REF!*100</f>
        <v>#REF!</v>
      </c>
    </row>
    <row r="539" spans="1:9" ht="22.5" hidden="1">
      <c r="A539" s="5" t="s">
        <v>285</v>
      </c>
      <c r="B539" s="6" t="s">
        <v>247</v>
      </c>
      <c r="C539" s="21"/>
      <c r="D539" s="7" t="s">
        <v>859</v>
      </c>
      <c r="E539" s="14">
        <v>75000</v>
      </c>
      <c r="F539" s="14">
        <v>0</v>
      </c>
      <c r="G539" s="14">
        <v>8033.5</v>
      </c>
      <c r="H539" s="18">
        <v>0</v>
      </c>
      <c r="I539" s="20" t="e">
        <f>#REF!/#REF!*100</f>
        <v>#REF!</v>
      </c>
    </row>
    <row r="540" spans="1:9" ht="22.5" hidden="1">
      <c r="A540" s="5" t="s">
        <v>287</v>
      </c>
      <c r="B540" s="6" t="s">
        <v>247</v>
      </c>
      <c r="C540" s="21"/>
      <c r="D540" s="7" t="s">
        <v>860</v>
      </c>
      <c r="E540" s="14">
        <v>4000</v>
      </c>
      <c r="F540" s="14">
        <v>0</v>
      </c>
      <c r="G540" s="14">
        <v>2066.3000000000002</v>
      </c>
      <c r="H540" s="18">
        <v>0</v>
      </c>
      <c r="I540" s="20" t="e">
        <f>#REF!/#REF!*100</f>
        <v>#REF!</v>
      </c>
    </row>
    <row r="541" spans="1:9" ht="22.5" hidden="1">
      <c r="A541" s="5" t="s">
        <v>289</v>
      </c>
      <c r="B541" s="6" t="s">
        <v>247</v>
      </c>
      <c r="C541" s="21"/>
      <c r="D541" s="7" t="s">
        <v>861</v>
      </c>
      <c r="E541" s="14">
        <v>4000</v>
      </c>
      <c r="F541" s="14">
        <v>0</v>
      </c>
      <c r="G541" s="14">
        <v>2066.3000000000002</v>
      </c>
      <c r="H541" s="18">
        <v>0</v>
      </c>
      <c r="I541" s="20" t="e">
        <f>#REF!/#REF!*100</f>
        <v>#REF!</v>
      </c>
    </row>
    <row r="542" spans="1:9" ht="22.5" hidden="1">
      <c r="A542" s="5" t="s">
        <v>291</v>
      </c>
      <c r="B542" s="6" t="s">
        <v>247</v>
      </c>
      <c r="C542" s="21"/>
      <c r="D542" s="7" t="s">
        <v>862</v>
      </c>
      <c r="E542" s="14">
        <v>4000</v>
      </c>
      <c r="F542" s="14">
        <v>0</v>
      </c>
      <c r="G542" s="14">
        <v>2066.3000000000002</v>
      </c>
      <c r="H542" s="18">
        <v>0</v>
      </c>
      <c r="I542" s="20" t="e">
        <f>#REF!/#REF!*100</f>
        <v>#REF!</v>
      </c>
    </row>
    <row r="543" spans="1:9" ht="22.5" hidden="1">
      <c r="A543" s="5" t="s">
        <v>258</v>
      </c>
      <c r="B543" s="6" t="s">
        <v>247</v>
      </c>
      <c r="C543" s="21"/>
      <c r="D543" s="7" t="s">
        <v>863</v>
      </c>
      <c r="E543" s="14">
        <v>4000</v>
      </c>
      <c r="F543" s="14">
        <v>0</v>
      </c>
      <c r="G543" s="14">
        <v>2066.3000000000002</v>
      </c>
      <c r="H543" s="18">
        <v>0</v>
      </c>
      <c r="I543" s="20" t="e">
        <f>#REF!/#REF!*100</f>
        <v>#REF!</v>
      </c>
    </row>
    <row r="544" spans="1:9" ht="22.5" hidden="1">
      <c r="A544" s="24" t="s">
        <v>279</v>
      </c>
      <c r="B544" s="6" t="s">
        <v>247</v>
      </c>
      <c r="C544" s="25"/>
      <c r="D544" s="7" t="s">
        <v>864</v>
      </c>
      <c r="E544" s="26">
        <v>4000</v>
      </c>
      <c r="F544" s="14">
        <v>0</v>
      </c>
      <c r="G544" s="26">
        <v>2066.3000000000002</v>
      </c>
      <c r="H544" s="18">
        <v>0</v>
      </c>
      <c r="I544" s="27" t="e">
        <f>#REF!/#REF!*100</f>
        <v>#REF!</v>
      </c>
    </row>
    <row r="545" spans="1:9" s="23" customFormat="1" ht="23.25">
      <c r="A545" s="85" t="s">
        <v>865</v>
      </c>
      <c r="B545" s="28" t="s">
        <v>247</v>
      </c>
      <c r="C545" s="37" t="s">
        <v>1090</v>
      </c>
      <c r="D545" s="29" t="s">
        <v>866</v>
      </c>
      <c r="E545" s="39">
        <v>54700700</v>
      </c>
      <c r="F545" s="30">
        <v>0</v>
      </c>
      <c r="G545" s="39">
        <v>13526692.91</v>
      </c>
      <c r="H545" s="31">
        <v>0</v>
      </c>
      <c r="I545" s="41">
        <f>G545/E545*100</f>
        <v>24.728555411539524</v>
      </c>
    </row>
    <row r="546" spans="1:9" ht="23.25">
      <c r="A546" s="86" t="s">
        <v>867</v>
      </c>
      <c r="B546" s="28" t="s">
        <v>247</v>
      </c>
      <c r="C546" s="38" t="s">
        <v>1091</v>
      </c>
      <c r="D546" s="29" t="s">
        <v>868</v>
      </c>
      <c r="E546" s="40">
        <v>1500000</v>
      </c>
      <c r="F546" s="30">
        <v>0</v>
      </c>
      <c r="G546" s="40">
        <v>379179.15</v>
      </c>
      <c r="H546" s="31">
        <v>0</v>
      </c>
      <c r="I546" s="42">
        <f>G546/E546*100</f>
        <v>25.27861</v>
      </c>
    </row>
    <row r="547" spans="1:9" ht="22.5" hidden="1">
      <c r="A547" s="33" t="s">
        <v>334</v>
      </c>
      <c r="B547" s="6" t="s">
        <v>247</v>
      </c>
      <c r="C547" s="34"/>
      <c r="D547" s="7" t="s">
        <v>869</v>
      </c>
      <c r="E547" s="35">
        <v>1310000</v>
      </c>
      <c r="F547" s="14">
        <v>0</v>
      </c>
      <c r="G547" s="35">
        <v>166740.70000000001</v>
      </c>
      <c r="H547" s="18">
        <v>0</v>
      </c>
      <c r="I547" s="36" t="e">
        <f>#REF!/#REF!*100</f>
        <v>#REF!</v>
      </c>
    </row>
    <row r="548" spans="1:9" ht="22.5" hidden="1">
      <c r="A548" s="5" t="s">
        <v>870</v>
      </c>
      <c r="B548" s="6" t="s">
        <v>247</v>
      </c>
      <c r="C548" s="21"/>
      <c r="D548" s="7" t="s">
        <v>871</v>
      </c>
      <c r="E548" s="14">
        <v>1300000</v>
      </c>
      <c r="F548" s="14">
        <v>0</v>
      </c>
      <c r="G548" s="14">
        <v>166740.70000000001</v>
      </c>
      <c r="H548" s="18">
        <v>0</v>
      </c>
      <c r="I548" s="20" t="e">
        <f>#REF!/#REF!*100</f>
        <v>#REF!</v>
      </c>
    </row>
    <row r="549" spans="1:9" ht="22.5" hidden="1">
      <c r="A549" s="5" t="s">
        <v>872</v>
      </c>
      <c r="B549" s="6" t="s">
        <v>247</v>
      </c>
      <c r="C549" s="21"/>
      <c r="D549" s="7" t="s">
        <v>873</v>
      </c>
      <c r="E549" s="14">
        <v>1300000</v>
      </c>
      <c r="F549" s="14">
        <v>0</v>
      </c>
      <c r="G549" s="14">
        <v>166740.70000000001</v>
      </c>
      <c r="H549" s="18">
        <v>0</v>
      </c>
      <c r="I549" s="20" t="e">
        <f>#REF!/#REF!*100</f>
        <v>#REF!</v>
      </c>
    </row>
    <row r="550" spans="1:9" ht="22.5" hidden="1">
      <c r="A550" s="5" t="s">
        <v>258</v>
      </c>
      <c r="B550" s="6" t="s">
        <v>247</v>
      </c>
      <c r="C550" s="21"/>
      <c r="D550" s="7" t="s">
        <v>874</v>
      </c>
      <c r="E550" s="14">
        <v>1300000</v>
      </c>
      <c r="F550" s="14">
        <v>0</v>
      </c>
      <c r="G550" s="14">
        <v>166740.70000000001</v>
      </c>
      <c r="H550" s="18">
        <v>0</v>
      </c>
      <c r="I550" s="20" t="e">
        <f>#REF!/#REF!*100</f>
        <v>#REF!</v>
      </c>
    </row>
    <row r="551" spans="1:9" ht="22.5" hidden="1">
      <c r="A551" s="5" t="s">
        <v>310</v>
      </c>
      <c r="B551" s="6" t="s">
        <v>247</v>
      </c>
      <c r="C551" s="21"/>
      <c r="D551" s="7" t="s">
        <v>875</v>
      </c>
      <c r="E551" s="14">
        <v>1300000</v>
      </c>
      <c r="F551" s="14">
        <v>0</v>
      </c>
      <c r="G551" s="14">
        <v>166740.70000000001</v>
      </c>
      <c r="H551" s="18">
        <v>0</v>
      </c>
      <c r="I551" s="20" t="e">
        <f>#REF!/#REF!*100</f>
        <v>#REF!</v>
      </c>
    </row>
    <row r="552" spans="1:9" ht="33.75" hidden="1">
      <c r="A552" s="5" t="s">
        <v>876</v>
      </c>
      <c r="B552" s="6" t="s">
        <v>247</v>
      </c>
      <c r="C552" s="21"/>
      <c r="D552" s="7" t="s">
        <v>877</v>
      </c>
      <c r="E552" s="14">
        <v>1300000</v>
      </c>
      <c r="F552" s="14">
        <v>0</v>
      </c>
      <c r="G552" s="14">
        <v>166740.70000000001</v>
      </c>
      <c r="H552" s="18">
        <v>0</v>
      </c>
      <c r="I552" s="20" t="e">
        <f>#REF!/#REF!*100</f>
        <v>#REF!</v>
      </c>
    </row>
    <row r="553" spans="1:9" ht="22.5" hidden="1">
      <c r="A553" s="5" t="s">
        <v>336</v>
      </c>
      <c r="B553" s="6" t="s">
        <v>247</v>
      </c>
      <c r="C553" s="21"/>
      <c r="D553" s="7" t="s">
        <v>878</v>
      </c>
      <c r="E553" s="14">
        <v>10000</v>
      </c>
      <c r="F553" s="14">
        <v>0</v>
      </c>
      <c r="G553" s="14">
        <v>0</v>
      </c>
      <c r="H553" s="18">
        <v>0</v>
      </c>
      <c r="I553" s="20" t="e">
        <f>#REF!/#REF!*100</f>
        <v>#REF!</v>
      </c>
    </row>
    <row r="554" spans="1:9" ht="22.5" hidden="1">
      <c r="A554" s="5" t="s">
        <v>879</v>
      </c>
      <c r="B554" s="6" t="s">
        <v>247</v>
      </c>
      <c r="C554" s="21"/>
      <c r="D554" s="7" t="s">
        <v>880</v>
      </c>
      <c r="E554" s="14">
        <v>10000</v>
      </c>
      <c r="F554" s="14">
        <v>0</v>
      </c>
      <c r="G554" s="14">
        <v>0</v>
      </c>
      <c r="H554" s="18">
        <v>0</v>
      </c>
      <c r="I554" s="20" t="e">
        <f>#REF!/#REF!*100</f>
        <v>#REF!</v>
      </c>
    </row>
    <row r="555" spans="1:9" ht="22.5" hidden="1">
      <c r="A555" s="5" t="s">
        <v>258</v>
      </c>
      <c r="B555" s="6" t="s">
        <v>247</v>
      </c>
      <c r="C555" s="21"/>
      <c r="D555" s="7" t="s">
        <v>881</v>
      </c>
      <c r="E555" s="14">
        <v>10000</v>
      </c>
      <c r="F555" s="14">
        <v>0</v>
      </c>
      <c r="G555" s="14">
        <v>0</v>
      </c>
      <c r="H555" s="18">
        <v>0</v>
      </c>
      <c r="I555" s="20" t="e">
        <f>#REF!/#REF!*100</f>
        <v>#REF!</v>
      </c>
    </row>
    <row r="556" spans="1:9" ht="22.5" hidden="1">
      <c r="A556" s="5" t="s">
        <v>275</v>
      </c>
      <c r="B556" s="6" t="s">
        <v>247</v>
      </c>
      <c r="C556" s="21"/>
      <c r="D556" s="7" t="s">
        <v>882</v>
      </c>
      <c r="E556" s="14">
        <v>10000</v>
      </c>
      <c r="F556" s="14">
        <v>0</v>
      </c>
      <c r="G556" s="14">
        <v>0</v>
      </c>
      <c r="H556" s="18">
        <v>0</v>
      </c>
      <c r="I556" s="20" t="e">
        <f>#REF!/#REF!*100</f>
        <v>#REF!</v>
      </c>
    </row>
    <row r="557" spans="1:9" ht="22.5" hidden="1">
      <c r="A557" s="24" t="s">
        <v>277</v>
      </c>
      <c r="B557" s="6" t="s">
        <v>247</v>
      </c>
      <c r="C557" s="25"/>
      <c r="D557" s="7" t="s">
        <v>883</v>
      </c>
      <c r="E557" s="26">
        <v>10000</v>
      </c>
      <c r="F557" s="14">
        <v>0</v>
      </c>
      <c r="G557" s="26">
        <v>0</v>
      </c>
      <c r="H557" s="18">
        <v>0</v>
      </c>
      <c r="I557" s="27" t="e">
        <f>#REF!/#REF!*100</f>
        <v>#REF!</v>
      </c>
    </row>
    <row r="558" spans="1:9" ht="23.25">
      <c r="A558" s="86" t="s">
        <v>884</v>
      </c>
      <c r="B558" s="28" t="s">
        <v>247</v>
      </c>
      <c r="C558" s="38" t="s">
        <v>1092</v>
      </c>
      <c r="D558" s="29" t="s">
        <v>885</v>
      </c>
      <c r="E558" s="40">
        <v>23339300</v>
      </c>
      <c r="F558" s="30">
        <v>0</v>
      </c>
      <c r="G558" s="40">
        <v>6618466.0199999996</v>
      </c>
      <c r="H558" s="31">
        <v>0</v>
      </c>
      <c r="I558" s="42">
        <f>G558/E558*100</f>
        <v>28.357602927251456</v>
      </c>
    </row>
    <row r="559" spans="1:9" ht="22.5" hidden="1">
      <c r="A559" s="33" t="s">
        <v>334</v>
      </c>
      <c r="B559" s="6" t="s">
        <v>247</v>
      </c>
      <c r="C559" s="34"/>
      <c r="D559" s="7" t="s">
        <v>886</v>
      </c>
      <c r="E559" s="35">
        <v>17217400</v>
      </c>
      <c r="F559" s="14">
        <v>0</v>
      </c>
      <c r="G559" s="35">
        <v>3898627.49</v>
      </c>
      <c r="H559" s="18">
        <v>0</v>
      </c>
      <c r="I559" s="36" t="e">
        <f>#REF!/#REF!*100</f>
        <v>#REF!</v>
      </c>
    </row>
    <row r="560" spans="1:9" ht="22.5" hidden="1">
      <c r="A560" s="5" t="s">
        <v>870</v>
      </c>
      <c r="B560" s="6" t="s">
        <v>247</v>
      </c>
      <c r="C560" s="21"/>
      <c r="D560" s="7" t="s">
        <v>887</v>
      </c>
      <c r="E560" s="14">
        <v>624000</v>
      </c>
      <c r="F560" s="14">
        <v>0</v>
      </c>
      <c r="G560" s="14">
        <v>93210.19</v>
      </c>
      <c r="H560" s="18">
        <v>0</v>
      </c>
      <c r="I560" s="20" t="e">
        <f>#REF!/#REF!*100</f>
        <v>#REF!</v>
      </c>
    </row>
    <row r="561" spans="1:9" ht="33.75" hidden="1">
      <c r="A561" s="5" t="s">
        <v>888</v>
      </c>
      <c r="B561" s="6" t="s">
        <v>247</v>
      </c>
      <c r="C561" s="21"/>
      <c r="D561" s="7" t="s">
        <v>889</v>
      </c>
      <c r="E561" s="14">
        <v>624000</v>
      </c>
      <c r="F561" s="14">
        <v>0</v>
      </c>
      <c r="G561" s="14">
        <v>93210.19</v>
      </c>
      <c r="H561" s="18">
        <v>0</v>
      </c>
      <c r="I561" s="20" t="e">
        <f>#REF!/#REF!*100</f>
        <v>#REF!</v>
      </c>
    </row>
    <row r="562" spans="1:9" ht="22.5" hidden="1">
      <c r="A562" s="5" t="s">
        <v>258</v>
      </c>
      <c r="B562" s="6" t="s">
        <v>247</v>
      </c>
      <c r="C562" s="21"/>
      <c r="D562" s="7" t="s">
        <v>890</v>
      </c>
      <c r="E562" s="14">
        <v>624000</v>
      </c>
      <c r="F562" s="14">
        <v>0</v>
      </c>
      <c r="G562" s="14">
        <v>93210.19</v>
      </c>
      <c r="H562" s="18">
        <v>0</v>
      </c>
      <c r="I562" s="20" t="e">
        <f>#REF!/#REF!*100</f>
        <v>#REF!</v>
      </c>
    </row>
    <row r="563" spans="1:9" ht="22.5" hidden="1">
      <c r="A563" s="5" t="s">
        <v>310</v>
      </c>
      <c r="B563" s="6" t="s">
        <v>247</v>
      </c>
      <c r="C563" s="21"/>
      <c r="D563" s="7" t="s">
        <v>891</v>
      </c>
      <c r="E563" s="14">
        <v>624000</v>
      </c>
      <c r="F563" s="14">
        <v>0</v>
      </c>
      <c r="G563" s="14">
        <v>93210.19</v>
      </c>
      <c r="H563" s="18">
        <v>0</v>
      </c>
      <c r="I563" s="20" t="e">
        <f>#REF!/#REF!*100</f>
        <v>#REF!</v>
      </c>
    </row>
    <row r="564" spans="1:9" ht="22.5" hidden="1">
      <c r="A564" s="5" t="s">
        <v>312</v>
      </c>
      <c r="B564" s="6" t="s">
        <v>247</v>
      </c>
      <c r="C564" s="21"/>
      <c r="D564" s="7" t="s">
        <v>892</v>
      </c>
      <c r="E564" s="14">
        <v>624000</v>
      </c>
      <c r="F564" s="14">
        <v>0</v>
      </c>
      <c r="G564" s="14">
        <v>93210.19</v>
      </c>
      <c r="H564" s="18">
        <v>0</v>
      </c>
      <c r="I564" s="20" t="e">
        <f>#REF!/#REF!*100</f>
        <v>#REF!</v>
      </c>
    </row>
    <row r="565" spans="1:9" ht="22.5" hidden="1">
      <c r="A565" s="5" t="s">
        <v>336</v>
      </c>
      <c r="B565" s="6" t="s">
        <v>247</v>
      </c>
      <c r="C565" s="21"/>
      <c r="D565" s="7" t="s">
        <v>893</v>
      </c>
      <c r="E565" s="14">
        <v>16593400</v>
      </c>
      <c r="F565" s="14">
        <v>0</v>
      </c>
      <c r="G565" s="14">
        <v>3805417.3</v>
      </c>
      <c r="H565" s="18">
        <v>0</v>
      </c>
      <c r="I565" s="20" t="e">
        <f>#REF!/#REF!*100</f>
        <v>#REF!</v>
      </c>
    </row>
    <row r="566" spans="1:9" ht="33.75" hidden="1">
      <c r="A566" s="5" t="s">
        <v>338</v>
      </c>
      <c r="B566" s="6" t="s">
        <v>247</v>
      </c>
      <c r="C566" s="21"/>
      <c r="D566" s="7" t="s">
        <v>894</v>
      </c>
      <c r="E566" s="14">
        <v>13393400</v>
      </c>
      <c r="F566" s="14">
        <v>0</v>
      </c>
      <c r="G566" s="14">
        <v>3775467.33</v>
      </c>
      <c r="H566" s="18">
        <v>0</v>
      </c>
      <c r="I566" s="20" t="e">
        <f>#REF!/#REF!*100</f>
        <v>#REF!</v>
      </c>
    </row>
    <row r="567" spans="1:9" ht="22.5" hidden="1">
      <c r="A567" s="5" t="s">
        <v>258</v>
      </c>
      <c r="B567" s="6" t="s">
        <v>247</v>
      </c>
      <c r="C567" s="21"/>
      <c r="D567" s="7" t="s">
        <v>895</v>
      </c>
      <c r="E567" s="14">
        <v>13393400</v>
      </c>
      <c r="F567" s="14">
        <v>0</v>
      </c>
      <c r="G567" s="14">
        <v>3775467.33</v>
      </c>
      <c r="H567" s="18">
        <v>0</v>
      </c>
      <c r="I567" s="20" t="e">
        <f>#REF!/#REF!*100</f>
        <v>#REF!</v>
      </c>
    </row>
    <row r="568" spans="1:9" ht="22.5" hidden="1">
      <c r="A568" s="5" t="s">
        <v>310</v>
      </c>
      <c r="B568" s="6" t="s">
        <v>247</v>
      </c>
      <c r="C568" s="21"/>
      <c r="D568" s="7" t="s">
        <v>896</v>
      </c>
      <c r="E568" s="14">
        <v>13393400</v>
      </c>
      <c r="F568" s="14">
        <v>0</v>
      </c>
      <c r="G568" s="14">
        <v>3775467.33</v>
      </c>
      <c r="H568" s="18">
        <v>0</v>
      </c>
      <c r="I568" s="20" t="e">
        <f>#REF!/#REF!*100</f>
        <v>#REF!</v>
      </c>
    </row>
    <row r="569" spans="1:9" ht="22.5" hidden="1">
      <c r="A569" s="5" t="s">
        <v>312</v>
      </c>
      <c r="B569" s="6" t="s">
        <v>247</v>
      </c>
      <c r="C569" s="21"/>
      <c r="D569" s="7" t="s">
        <v>897</v>
      </c>
      <c r="E569" s="14">
        <v>13393400</v>
      </c>
      <c r="F569" s="14">
        <v>0</v>
      </c>
      <c r="G569" s="14">
        <v>3775467.33</v>
      </c>
      <c r="H569" s="18">
        <v>0</v>
      </c>
      <c r="I569" s="20" t="e">
        <f>#REF!/#REF!*100</f>
        <v>#REF!</v>
      </c>
    </row>
    <row r="570" spans="1:9" ht="22.5" hidden="1">
      <c r="A570" s="5" t="s">
        <v>898</v>
      </c>
      <c r="B570" s="6" t="s">
        <v>247</v>
      </c>
      <c r="C570" s="21"/>
      <c r="D570" s="7" t="s">
        <v>899</v>
      </c>
      <c r="E570" s="14">
        <v>2300000</v>
      </c>
      <c r="F570" s="14">
        <v>0</v>
      </c>
      <c r="G570" s="14">
        <v>0</v>
      </c>
      <c r="H570" s="18">
        <v>0</v>
      </c>
      <c r="I570" s="20" t="e">
        <f>#REF!/#REF!*100</f>
        <v>#REF!</v>
      </c>
    </row>
    <row r="571" spans="1:9" ht="22.5" hidden="1">
      <c r="A571" s="5" t="s">
        <v>258</v>
      </c>
      <c r="B571" s="6" t="s">
        <v>247</v>
      </c>
      <c r="C571" s="21"/>
      <c r="D571" s="7" t="s">
        <v>900</v>
      </c>
      <c r="E571" s="14">
        <v>2300000</v>
      </c>
      <c r="F571" s="14">
        <v>0</v>
      </c>
      <c r="G571" s="14">
        <v>0</v>
      </c>
      <c r="H571" s="18">
        <v>0</v>
      </c>
      <c r="I571" s="20" t="e">
        <f>#REF!/#REF!*100</f>
        <v>#REF!</v>
      </c>
    </row>
    <row r="572" spans="1:9" ht="22.5" hidden="1">
      <c r="A572" s="5" t="s">
        <v>310</v>
      </c>
      <c r="B572" s="6" t="s">
        <v>247</v>
      </c>
      <c r="C572" s="21"/>
      <c r="D572" s="7" t="s">
        <v>901</v>
      </c>
      <c r="E572" s="14">
        <v>2300000</v>
      </c>
      <c r="F572" s="14">
        <v>0</v>
      </c>
      <c r="G572" s="14">
        <v>0</v>
      </c>
      <c r="H572" s="18">
        <v>0</v>
      </c>
      <c r="I572" s="20" t="e">
        <f>#REF!/#REF!*100</f>
        <v>#REF!</v>
      </c>
    </row>
    <row r="573" spans="1:9" ht="22.5" hidden="1">
      <c r="A573" s="5" t="s">
        <v>312</v>
      </c>
      <c r="B573" s="6" t="s">
        <v>247</v>
      </c>
      <c r="C573" s="21"/>
      <c r="D573" s="7" t="s">
        <v>902</v>
      </c>
      <c r="E573" s="14">
        <v>2300000</v>
      </c>
      <c r="F573" s="14">
        <v>0</v>
      </c>
      <c r="G573" s="14">
        <v>0</v>
      </c>
      <c r="H573" s="18">
        <v>0</v>
      </c>
      <c r="I573" s="20" t="e">
        <f>#REF!/#REF!*100</f>
        <v>#REF!</v>
      </c>
    </row>
    <row r="574" spans="1:9" ht="22.5" hidden="1">
      <c r="A574" s="5" t="s">
        <v>879</v>
      </c>
      <c r="B574" s="6" t="s">
        <v>247</v>
      </c>
      <c r="C574" s="21"/>
      <c r="D574" s="7" t="s">
        <v>903</v>
      </c>
      <c r="E574" s="14">
        <v>900000</v>
      </c>
      <c r="F574" s="14">
        <v>0</v>
      </c>
      <c r="G574" s="14">
        <v>29949.97</v>
      </c>
      <c r="H574" s="18">
        <v>0</v>
      </c>
      <c r="I574" s="20" t="e">
        <f>#REF!/#REF!*100</f>
        <v>#REF!</v>
      </c>
    </row>
    <row r="575" spans="1:9" ht="22.5" hidden="1">
      <c r="A575" s="5" t="s">
        <v>258</v>
      </c>
      <c r="B575" s="6" t="s">
        <v>247</v>
      </c>
      <c r="C575" s="21"/>
      <c r="D575" s="7" t="s">
        <v>904</v>
      </c>
      <c r="E575" s="14">
        <v>900000</v>
      </c>
      <c r="F575" s="14">
        <v>0</v>
      </c>
      <c r="G575" s="14">
        <v>29949.97</v>
      </c>
      <c r="H575" s="18">
        <v>0</v>
      </c>
      <c r="I575" s="20" t="e">
        <f>#REF!/#REF!*100</f>
        <v>#REF!</v>
      </c>
    </row>
    <row r="576" spans="1:9" ht="22.5" hidden="1">
      <c r="A576" s="5" t="s">
        <v>275</v>
      </c>
      <c r="B576" s="6" t="s">
        <v>247</v>
      </c>
      <c r="C576" s="21"/>
      <c r="D576" s="7" t="s">
        <v>905</v>
      </c>
      <c r="E576" s="14">
        <v>900000</v>
      </c>
      <c r="F576" s="14">
        <v>0</v>
      </c>
      <c r="G576" s="14">
        <v>29949.97</v>
      </c>
      <c r="H576" s="18">
        <v>0</v>
      </c>
      <c r="I576" s="20" t="e">
        <f>#REF!/#REF!*100</f>
        <v>#REF!</v>
      </c>
    </row>
    <row r="577" spans="1:9" ht="22.5" hidden="1">
      <c r="A577" s="5" t="s">
        <v>277</v>
      </c>
      <c r="B577" s="6" t="s">
        <v>247</v>
      </c>
      <c r="C577" s="21"/>
      <c r="D577" s="7" t="s">
        <v>906</v>
      </c>
      <c r="E577" s="14">
        <v>900000</v>
      </c>
      <c r="F577" s="14">
        <v>0</v>
      </c>
      <c r="G577" s="14">
        <v>29949.97</v>
      </c>
      <c r="H577" s="18">
        <v>0</v>
      </c>
      <c r="I577" s="20" t="e">
        <f>#REF!/#REF!*100</f>
        <v>#REF!</v>
      </c>
    </row>
    <row r="578" spans="1:9" ht="22.5" hidden="1">
      <c r="A578" s="5" t="s">
        <v>287</v>
      </c>
      <c r="B578" s="6" t="s">
        <v>247</v>
      </c>
      <c r="C578" s="21"/>
      <c r="D578" s="7" t="s">
        <v>907</v>
      </c>
      <c r="E578" s="14">
        <v>10000</v>
      </c>
      <c r="F578" s="14">
        <v>0</v>
      </c>
      <c r="G578" s="14">
        <v>421.98</v>
      </c>
      <c r="H578" s="18">
        <v>0</v>
      </c>
      <c r="I578" s="20" t="e">
        <f>#REF!/#REF!*100</f>
        <v>#REF!</v>
      </c>
    </row>
    <row r="579" spans="1:9" ht="22.5" hidden="1">
      <c r="A579" s="5" t="s">
        <v>289</v>
      </c>
      <c r="B579" s="6" t="s">
        <v>247</v>
      </c>
      <c r="C579" s="21"/>
      <c r="D579" s="7" t="s">
        <v>908</v>
      </c>
      <c r="E579" s="14">
        <v>10000</v>
      </c>
      <c r="F579" s="14">
        <v>0</v>
      </c>
      <c r="G579" s="14">
        <v>421.98</v>
      </c>
      <c r="H579" s="18">
        <v>0</v>
      </c>
      <c r="I579" s="20" t="e">
        <f>#REF!/#REF!*100</f>
        <v>#REF!</v>
      </c>
    </row>
    <row r="580" spans="1:9" ht="22.5" hidden="1">
      <c r="A580" s="5" t="s">
        <v>291</v>
      </c>
      <c r="B580" s="6" t="s">
        <v>247</v>
      </c>
      <c r="C580" s="21"/>
      <c r="D580" s="7" t="s">
        <v>909</v>
      </c>
      <c r="E580" s="14">
        <v>10000</v>
      </c>
      <c r="F580" s="14">
        <v>0</v>
      </c>
      <c r="G580" s="14">
        <v>421.98</v>
      </c>
      <c r="H580" s="18">
        <v>0</v>
      </c>
      <c r="I580" s="20" t="e">
        <f>#REF!/#REF!*100</f>
        <v>#REF!</v>
      </c>
    </row>
    <row r="581" spans="1:9" ht="22.5" hidden="1">
      <c r="A581" s="5" t="s">
        <v>258</v>
      </c>
      <c r="B581" s="6" t="s">
        <v>247</v>
      </c>
      <c r="C581" s="21"/>
      <c r="D581" s="7" t="s">
        <v>910</v>
      </c>
      <c r="E581" s="14">
        <v>10000</v>
      </c>
      <c r="F581" s="14">
        <v>0</v>
      </c>
      <c r="G581" s="14">
        <v>421.98</v>
      </c>
      <c r="H581" s="18">
        <v>0</v>
      </c>
      <c r="I581" s="20" t="e">
        <f>#REF!/#REF!*100</f>
        <v>#REF!</v>
      </c>
    </row>
    <row r="582" spans="1:9" ht="22.5" hidden="1">
      <c r="A582" s="24" t="s">
        <v>279</v>
      </c>
      <c r="B582" s="6" t="s">
        <v>247</v>
      </c>
      <c r="C582" s="25"/>
      <c r="D582" s="7" t="s">
        <v>911</v>
      </c>
      <c r="E582" s="26">
        <v>10000</v>
      </c>
      <c r="F582" s="14">
        <v>0</v>
      </c>
      <c r="G582" s="26">
        <v>421.98</v>
      </c>
      <c r="H582" s="18">
        <v>0</v>
      </c>
      <c r="I582" s="27" t="e">
        <f>#REF!/#REF!*100</f>
        <v>#REF!</v>
      </c>
    </row>
    <row r="583" spans="1:9" ht="23.25">
      <c r="A583" s="86" t="s">
        <v>912</v>
      </c>
      <c r="B583" s="28" t="s">
        <v>247</v>
      </c>
      <c r="C583" s="38" t="s">
        <v>1093</v>
      </c>
      <c r="D583" s="29" t="s">
        <v>913</v>
      </c>
      <c r="E583" s="40">
        <v>29861400</v>
      </c>
      <c r="F583" s="30">
        <v>0</v>
      </c>
      <c r="G583" s="40">
        <v>6529047.7400000002</v>
      </c>
      <c r="H583" s="31">
        <v>0</v>
      </c>
      <c r="I583" s="42">
        <f>G583/E583*100</f>
        <v>21.864506486634923</v>
      </c>
    </row>
    <row r="584" spans="1:9" ht="67.5" hidden="1">
      <c r="A584" s="33" t="s">
        <v>252</v>
      </c>
      <c r="B584" s="6" t="s">
        <v>247</v>
      </c>
      <c r="C584" s="34"/>
      <c r="D584" s="7" t="s">
        <v>914</v>
      </c>
      <c r="E584" s="35">
        <v>8800000</v>
      </c>
      <c r="F584" s="14">
        <v>0</v>
      </c>
      <c r="G584" s="35">
        <v>2264153.1800000002</v>
      </c>
      <c r="H584" s="18">
        <v>0</v>
      </c>
      <c r="I584" s="36" t="e">
        <f>#REF!/#REF!*100</f>
        <v>#REF!</v>
      </c>
    </row>
    <row r="585" spans="1:9" ht="22.5" hidden="1">
      <c r="A585" s="5" t="s">
        <v>403</v>
      </c>
      <c r="B585" s="6" t="s">
        <v>247</v>
      </c>
      <c r="C585" s="21"/>
      <c r="D585" s="7" t="s">
        <v>915</v>
      </c>
      <c r="E585" s="14">
        <v>8800000</v>
      </c>
      <c r="F585" s="14">
        <v>0</v>
      </c>
      <c r="G585" s="14">
        <v>2264153.1800000002</v>
      </c>
      <c r="H585" s="18">
        <v>0</v>
      </c>
      <c r="I585" s="20" t="e">
        <f>#REF!/#REF!*100</f>
        <v>#REF!</v>
      </c>
    </row>
    <row r="586" spans="1:9" ht="33.75" hidden="1">
      <c r="A586" s="5" t="s">
        <v>405</v>
      </c>
      <c r="B586" s="6" t="s">
        <v>247</v>
      </c>
      <c r="C586" s="21"/>
      <c r="D586" s="7" t="s">
        <v>916</v>
      </c>
      <c r="E586" s="14">
        <v>8800000</v>
      </c>
      <c r="F586" s="14">
        <v>0</v>
      </c>
      <c r="G586" s="14">
        <v>2264153.1800000002</v>
      </c>
      <c r="H586" s="18">
        <v>0</v>
      </c>
      <c r="I586" s="20" t="e">
        <f>#REF!/#REF!*100</f>
        <v>#REF!</v>
      </c>
    </row>
    <row r="587" spans="1:9" ht="22.5" hidden="1">
      <c r="A587" s="5" t="s">
        <v>258</v>
      </c>
      <c r="B587" s="6" t="s">
        <v>247</v>
      </c>
      <c r="C587" s="21"/>
      <c r="D587" s="7" t="s">
        <v>917</v>
      </c>
      <c r="E587" s="14">
        <v>8800000</v>
      </c>
      <c r="F587" s="14">
        <v>0</v>
      </c>
      <c r="G587" s="14">
        <v>2264153.1800000002</v>
      </c>
      <c r="H587" s="18">
        <v>0</v>
      </c>
      <c r="I587" s="20" t="e">
        <f>#REF!/#REF!*100</f>
        <v>#REF!</v>
      </c>
    </row>
    <row r="588" spans="1:9" ht="22.5" hidden="1">
      <c r="A588" s="5" t="s">
        <v>260</v>
      </c>
      <c r="B588" s="6" t="s">
        <v>247</v>
      </c>
      <c r="C588" s="21"/>
      <c r="D588" s="7" t="s">
        <v>918</v>
      </c>
      <c r="E588" s="14">
        <v>8800000</v>
      </c>
      <c r="F588" s="14">
        <v>0</v>
      </c>
      <c r="G588" s="14">
        <v>2264153.1800000002</v>
      </c>
      <c r="H588" s="18">
        <v>0</v>
      </c>
      <c r="I588" s="20" t="e">
        <f>#REF!/#REF!*100</f>
        <v>#REF!</v>
      </c>
    </row>
    <row r="589" spans="1:9" ht="22.5" hidden="1">
      <c r="A589" s="5" t="s">
        <v>262</v>
      </c>
      <c r="B589" s="6" t="s">
        <v>247</v>
      </c>
      <c r="C589" s="21"/>
      <c r="D589" s="7" t="s">
        <v>919</v>
      </c>
      <c r="E589" s="14">
        <v>6800000</v>
      </c>
      <c r="F589" s="14">
        <v>0</v>
      </c>
      <c r="G589" s="14">
        <v>1738979.18</v>
      </c>
      <c r="H589" s="18">
        <v>0</v>
      </c>
      <c r="I589" s="20" t="e">
        <f>#REF!/#REF!*100</f>
        <v>#REF!</v>
      </c>
    </row>
    <row r="590" spans="1:9" ht="22.5" hidden="1">
      <c r="A590" s="5" t="s">
        <v>264</v>
      </c>
      <c r="B590" s="6" t="s">
        <v>247</v>
      </c>
      <c r="C590" s="21"/>
      <c r="D590" s="7" t="s">
        <v>920</v>
      </c>
      <c r="E590" s="14">
        <v>2000000</v>
      </c>
      <c r="F590" s="14">
        <v>0</v>
      </c>
      <c r="G590" s="14">
        <v>525174</v>
      </c>
      <c r="H590" s="18">
        <v>0</v>
      </c>
      <c r="I590" s="20" t="e">
        <f>#REF!/#REF!*100</f>
        <v>#REF!</v>
      </c>
    </row>
    <row r="591" spans="1:9" ht="22.5" hidden="1">
      <c r="A591" s="5" t="s">
        <v>334</v>
      </c>
      <c r="B591" s="6" t="s">
        <v>247</v>
      </c>
      <c r="C591" s="21"/>
      <c r="D591" s="7" t="s">
        <v>921</v>
      </c>
      <c r="E591" s="14">
        <v>21563220</v>
      </c>
      <c r="F591" s="14">
        <v>0</v>
      </c>
      <c r="G591" s="14">
        <v>4001846.26</v>
      </c>
      <c r="H591" s="18">
        <v>0</v>
      </c>
      <c r="I591" s="20" t="e">
        <f>#REF!/#REF!*100</f>
        <v>#REF!</v>
      </c>
    </row>
    <row r="592" spans="1:9" ht="22.5" hidden="1">
      <c r="A592" s="5" t="s">
        <v>870</v>
      </c>
      <c r="B592" s="6" t="s">
        <v>247</v>
      </c>
      <c r="C592" s="21"/>
      <c r="D592" s="7" t="s">
        <v>922</v>
      </c>
      <c r="E592" s="14">
        <v>18682700</v>
      </c>
      <c r="F592" s="14">
        <v>0</v>
      </c>
      <c r="G592" s="14">
        <v>3955482.89</v>
      </c>
      <c r="H592" s="18">
        <v>0</v>
      </c>
      <c r="I592" s="20" t="e">
        <f>#REF!/#REF!*100</f>
        <v>#REF!</v>
      </c>
    </row>
    <row r="593" spans="1:9" ht="33.75" hidden="1">
      <c r="A593" s="5" t="s">
        <v>888</v>
      </c>
      <c r="B593" s="6" t="s">
        <v>247</v>
      </c>
      <c r="C593" s="21"/>
      <c r="D593" s="7" t="s">
        <v>923</v>
      </c>
      <c r="E593" s="14">
        <v>18682700</v>
      </c>
      <c r="F593" s="14">
        <v>0</v>
      </c>
      <c r="G593" s="14">
        <v>3955482.89</v>
      </c>
      <c r="H593" s="18">
        <v>0</v>
      </c>
      <c r="I593" s="20" t="e">
        <f>#REF!/#REF!*100</f>
        <v>#REF!</v>
      </c>
    </row>
    <row r="594" spans="1:9" ht="22.5" hidden="1">
      <c r="A594" s="5" t="s">
        <v>258</v>
      </c>
      <c r="B594" s="6" t="s">
        <v>247</v>
      </c>
      <c r="C594" s="21"/>
      <c r="D594" s="7" t="s">
        <v>924</v>
      </c>
      <c r="E594" s="14">
        <v>18682700</v>
      </c>
      <c r="F594" s="14">
        <v>0</v>
      </c>
      <c r="G594" s="14">
        <v>3955482.89</v>
      </c>
      <c r="H594" s="18">
        <v>0</v>
      </c>
      <c r="I594" s="20" t="e">
        <f>#REF!/#REF!*100</f>
        <v>#REF!</v>
      </c>
    </row>
    <row r="595" spans="1:9" ht="22.5" hidden="1">
      <c r="A595" s="5" t="s">
        <v>310</v>
      </c>
      <c r="B595" s="6" t="s">
        <v>247</v>
      </c>
      <c r="C595" s="21"/>
      <c r="D595" s="7" t="s">
        <v>925</v>
      </c>
      <c r="E595" s="14">
        <v>18682700</v>
      </c>
      <c r="F595" s="14">
        <v>0</v>
      </c>
      <c r="G595" s="14">
        <v>3955482.89</v>
      </c>
      <c r="H595" s="18">
        <v>0</v>
      </c>
      <c r="I595" s="20" t="e">
        <f>#REF!/#REF!*100</f>
        <v>#REF!</v>
      </c>
    </row>
    <row r="596" spans="1:9" ht="22.5" hidden="1">
      <c r="A596" s="5" t="s">
        <v>312</v>
      </c>
      <c r="B596" s="6" t="s">
        <v>247</v>
      </c>
      <c r="C596" s="21"/>
      <c r="D596" s="7" t="s">
        <v>926</v>
      </c>
      <c r="E596" s="14">
        <v>18682700</v>
      </c>
      <c r="F596" s="14">
        <v>0</v>
      </c>
      <c r="G596" s="14">
        <v>3955482.89</v>
      </c>
      <c r="H596" s="18">
        <v>0</v>
      </c>
      <c r="I596" s="20" t="e">
        <f>#REF!/#REF!*100</f>
        <v>#REF!</v>
      </c>
    </row>
    <row r="597" spans="1:9" ht="22.5" hidden="1">
      <c r="A597" s="5" t="s">
        <v>336</v>
      </c>
      <c r="B597" s="6" t="s">
        <v>247</v>
      </c>
      <c r="C597" s="21"/>
      <c r="D597" s="7" t="s">
        <v>927</v>
      </c>
      <c r="E597" s="14">
        <v>2880520</v>
      </c>
      <c r="F597" s="14">
        <v>0</v>
      </c>
      <c r="G597" s="14">
        <v>46363.37</v>
      </c>
      <c r="H597" s="18">
        <v>0</v>
      </c>
      <c r="I597" s="20" t="e">
        <f>#REF!/#REF!*100</f>
        <v>#REF!</v>
      </c>
    </row>
    <row r="598" spans="1:9" ht="33.75" hidden="1">
      <c r="A598" s="5" t="s">
        <v>338</v>
      </c>
      <c r="B598" s="6" t="s">
        <v>247</v>
      </c>
      <c r="C598" s="21"/>
      <c r="D598" s="7" t="s">
        <v>928</v>
      </c>
      <c r="E598" s="14">
        <v>1909820</v>
      </c>
      <c r="F598" s="14">
        <v>0</v>
      </c>
      <c r="G598" s="14">
        <v>0</v>
      </c>
      <c r="H598" s="18">
        <v>0</v>
      </c>
      <c r="I598" s="20" t="e">
        <f>#REF!/#REF!*100</f>
        <v>#REF!</v>
      </c>
    </row>
    <row r="599" spans="1:9" ht="22.5" hidden="1">
      <c r="A599" s="5" t="s">
        <v>258</v>
      </c>
      <c r="B599" s="6" t="s">
        <v>247</v>
      </c>
      <c r="C599" s="21"/>
      <c r="D599" s="7" t="s">
        <v>929</v>
      </c>
      <c r="E599" s="14">
        <v>1909820</v>
      </c>
      <c r="F599" s="14">
        <v>0</v>
      </c>
      <c r="G599" s="14">
        <v>0</v>
      </c>
      <c r="H599" s="18">
        <v>0</v>
      </c>
      <c r="I599" s="20" t="e">
        <f>#REF!/#REF!*100</f>
        <v>#REF!</v>
      </c>
    </row>
    <row r="600" spans="1:9" ht="22.5" hidden="1">
      <c r="A600" s="5" t="s">
        <v>310</v>
      </c>
      <c r="B600" s="6" t="s">
        <v>247</v>
      </c>
      <c r="C600" s="21"/>
      <c r="D600" s="7" t="s">
        <v>930</v>
      </c>
      <c r="E600" s="14">
        <v>1909820</v>
      </c>
      <c r="F600" s="14">
        <v>0</v>
      </c>
      <c r="G600" s="14">
        <v>0</v>
      </c>
      <c r="H600" s="18">
        <v>0</v>
      </c>
      <c r="I600" s="20" t="e">
        <f>#REF!/#REF!*100</f>
        <v>#REF!</v>
      </c>
    </row>
    <row r="601" spans="1:9" ht="22.5" hidden="1">
      <c r="A601" s="5" t="s">
        <v>312</v>
      </c>
      <c r="B601" s="6" t="s">
        <v>247</v>
      </c>
      <c r="C601" s="21"/>
      <c r="D601" s="7" t="s">
        <v>931</v>
      </c>
      <c r="E601" s="14">
        <v>1909820</v>
      </c>
      <c r="F601" s="14">
        <v>0</v>
      </c>
      <c r="G601" s="14">
        <v>0</v>
      </c>
      <c r="H601" s="18">
        <v>0</v>
      </c>
      <c r="I601" s="20" t="e">
        <f>#REF!/#REF!*100</f>
        <v>#REF!</v>
      </c>
    </row>
    <row r="602" spans="1:9" ht="22.5" hidden="1">
      <c r="A602" s="5" t="s">
        <v>879</v>
      </c>
      <c r="B602" s="6" t="s">
        <v>247</v>
      </c>
      <c r="C602" s="21"/>
      <c r="D602" s="7" t="s">
        <v>932</v>
      </c>
      <c r="E602" s="14">
        <v>970700</v>
      </c>
      <c r="F602" s="14">
        <v>0</v>
      </c>
      <c r="G602" s="14">
        <v>46363.37</v>
      </c>
      <c r="H602" s="18">
        <v>0</v>
      </c>
      <c r="I602" s="20" t="e">
        <f>#REF!/#REF!*100</f>
        <v>#REF!</v>
      </c>
    </row>
    <row r="603" spans="1:9" ht="22.5" hidden="1">
      <c r="A603" s="5" t="s">
        <v>258</v>
      </c>
      <c r="B603" s="6" t="s">
        <v>247</v>
      </c>
      <c r="C603" s="21"/>
      <c r="D603" s="7" t="s">
        <v>933</v>
      </c>
      <c r="E603" s="14">
        <v>970700</v>
      </c>
      <c r="F603" s="14">
        <v>0</v>
      </c>
      <c r="G603" s="14">
        <v>46363.37</v>
      </c>
      <c r="H603" s="18">
        <v>0</v>
      </c>
      <c r="I603" s="20" t="e">
        <f>#REF!/#REF!*100</f>
        <v>#REF!</v>
      </c>
    </row>
    <row r="604" spans="1:9" ht="22.5" hidden="1">
      <c r="A604" s="5" t="s">
        <v>275</v>
      </c>
      <c r="B604" s="6" t="s">
        <v>247</v>
      </c>
      <c r="C604" s="21"/>
      <c r="D604" s="7" t="s">
        <v>934</v>
      </c>
      <c r="E604" s="14">
        <v>970700</v>
      </c>
      <c r="F604" s="14">
        <v>0</v>
      </c>
      <c r="G604" s="14">
        <v>46363.37</v>
      </c>
      <c r="H604" s="18">
        <v>0</v>
      </c>
      <c r="I604" s="20" t="e">
        <f>#REF!/#REF!*100</f>
        <v>#REF!</v>
      </c>
    </row>
    <row r="605" spans="1:9" ht="22.5" hidden="1">
      <c r="A605" s="5" t="s">
        <v>277</v>
      </c>
      <c r="B605" s="6" t="s">
        <v>247</v>
      </c>
      <c r="C605" s="21"/>
      <c r="D605" s="7" t="s">
        <v>935</v>
      </c>
      <c r="E605" s="14">
        <v>970700</v>
      </c>
      <c r="F605" s="14">
        <v>0</v>
      </c>
      <c r="G605" s="14">
        <v>46363.37</v>
      </c>
      <c r="H605" s="18">
        <v>0</v>
      </c>
      <c r="I605" s="20" t="e">
        <f>#REF!/#REF!*100</f>
        <v>#REF!</v>
      </c>
    </row>
    <row r="606" spans="1:9" ht="33.75" hidden="1">
      <c r="A606" s="5" t="s">
        <v>601</v>
      </c>
      <c r="B606" s="6" t="s">
        <v>247</v>
      </c>
      <c r="C606" s="21"/>
      <c r="D606" s="7" t="s">
        <v>936</v>
      </c>
      <c r="E606" s="14">
        <v>1444380</v>
      </c>
      <c r="F606" s="14">
        <v>0</v>
      </c>
      <c r="G606" s="14">
        <v>0</v>
      </c>
      <c r="H606" s="18">
        <v>0</v>
      </c>
      <c r="I606" s="20" t="e">
        <f>#REF!/#REF!*100</f>
        <v>#REF!</v>
      </c>
    </row>
    <row r="607" spans="1:9" ht="22.5" hidden="1">
      <c r="A607" s="5" t="s">
        <v>603</v>
      </c>
      <c r="B607" s="6" t="s">
        <v>247</v>
      </c>
      <c r="C607" s="21"/>
      <c r="D607" s="7" t="s">
        <v>937</v>
      </c>
      <c r="E607" s="14">
        <v>1444380</v>
      </c>
      <c r="F607" s="14">
        <v>0</v>
      </c>
      <c r="G607" s="14">
        <v>0</v>
      </c>
      <c r="H607" s="18">
        <v>0</v>
      </c>
      <c r="I607" s="20" t="e">
        <f>#REF!/#REF!*100</f>
        <v>#REF!</v>
      </c>
    </row>
    <row r="608" spans="1:9" ht="22.5" hidden="1">
      <c r="A608" s="5" t="s">
        <v>713</v>
      </c>
      <c r="B608" s="6" t="s">
        <v>247</v>
      </c>
      <c r="C608" s="21"/>
      <c r="D608" s="7" t="s">
        <v>938</v>
      </c>
      <c r="E608" s="14">
        <v>1444380</v>
      </c>
      <c r="F608" s="14">
        <v>0</v>
      </c>
      <c r="G608" s="14">
        <v>0</v>
      </c>
      <c r="H608" s="18">
        <v>0</v>
      </c>
      <c r="I608" s="20" t="e">
        <f>#REF!/#REF!*100</f>
        <v>#REF!</v>
      </c>
    </row>
    <row r="609" spans="1:9" ht="22.5" hidden="1">
      <c r="A609" s="5" t="s">
        <v>258</v>
      </c>
      <c r="B609" s="6" t="s">
        <v>247</v>
      </c>
      <c r="C609" s="21"/>
      <c r="D609" s="7" t="s">
        <v>939</v>
      </c>
      <c r="E609" s="14">
        <v>1444380</v>
      </c>
      <c r="F609" s="14">
        <v>0</v>
      </c>
      <c r="G609" s="14">
        <v>0</v>
      </c>
      <c r="H609" s="18">
        <v>0</v>
      </c>
      <c r="I609" s="20" t="e">
        <f>#REF!/#REF!*100</f>
        <v>#REF!</v>
      </c>
    </row>
    <row r="610" spans="1:9" ht="22.5" hidden="1">
      <c r="A610" s="5" t="s">
        <v>499</v>
      </c>
      <c r="B610" s="6" t="s">
        <v>247</v>
      </c>
      <c r="C610" s="21"/>
      <c r="D610" s="7" t="s">
        <v>940</v>
      </c>
      <c r="E610" s="14">
        <v>1444380</v>
      </c>
      <c r="F610" s="14">
        <v>0</v>
      </c>
      <c r="G610" s="14">
        <v>0</v>
      </c>
      <c r="H610" s="18">
        <v>0</v>
      </c>
      <c r="I610" s="20" t="e">
        <f>#REF!/#REF!*100</f>
        <v>#REF!</v>
      </c>
    </row>
    <row r="611" spans="1:9" ht="22.5" hidden="1">
      <c r="A611" s="24" t="s">
        <v>560</v>
      </c>
      <c r="B611" s="6" t="s">
        <v>247</v>
      </c>
      <c r="C611" s="25"/>
      <c r="D611" s="7" t="s">
        <v>941</v>
      </c>
      <c r="E611" s="26">
        <v>1444380</v>
      </c>
      <c r="F611" s="14">
        <v>0</v>
      </c>
      <c r="G611" s="26">
        <v>0</v>
      </c>
      <c r="H611" s="18">
        <v>0</v>
      </c>
      <c r="I611" s="27" t="e">
        <f>#REF!/#REF!*100</f>
        <v>#REF!</v>
      </c>
    </row>
    <row r="612" spans="1:9" s="23" customFormat="1" ht="29.25" customHeight="1">
      <c r="A612" s="85" t="s">
        <v>942</v>
      </c>
      <c r="B612" s="28" t="s">
        <v>247</v>
      </c>
      <c r="C612" s="37" t="s">
        <v>1094</v>
      </c>
      <c r="D612" s="29" t="s">
        <v>943</v>
      </c>
      <c r="E612" s="39">
        <v>7370400</v>
      </c>
      <c r="F612" s="30">
        <v>238736</v>
      </c>
      <c r="G612" s="39">
        <v>1750400.62</v>
      </c>
      <c r="H612" s="31">
        <v>96235.43</v>
      </c>
      <c r="I612" s="41">
        <f>G612/E612*100</f>
        <v>23.749058667100837</v>
      </c>
    </row>
    <row r="613" spans="1:9" ht="1.5" customHeight="1">
      <c r="A613" s="33" t="s">
        <v>944</v>
      </c>
      <c r="B613" s="6" t="s">
        <v>247</v>
      </c>
      <c r="C613" s="34"/>
      <c r="D613" s="7" t="s">
        <v>945</v>
      </c>
      <c r="E613" s="35">
        <v>0</v>
      </c>
      <c r="F613" s="14">
        <v>238736</v>
      </c>
      <c r="G613" s="35">
        <v>0</v>
      </c>
      <c r="H613" s="18">
        <v>96235.43</v>
      </c>
      <c r="I613" s="36" t="e">
        <f>G613/E613*100</f>
        <v>#DIV/0!</v>
      </c>
    </row>
    <row r="614" spans="1:9" ht="16.5" hidden="1" customHeight="1">
      <c r="A614" s="5" t="s">
        <v>268</v>
      </c>
      <c r="B614" s="6" t="s">
        <v>247</v>
      </c>
      <c r="C614" s="21"/>
      <c r="D614" s="7" t="s">
        <v>946</v>
      </c>
      <c r="E614" s="14">
        <v>0</v>
      </c>
      <c r="F614" s="14">
        <v>238736</v>
      </c>
      <c r="G614" s="14">
        <v>0</v>
      </c>
      <c r="H614" s="18">
        <v>96235.43</v>
      </c>
      <c r="I614" s="20" t="e">
        <f>#REF!/#REF!*100</f>
        <v>#REF!</v>
      </c>
    </row>
    <row r="615" spans="1:9" ht="13.5" hidden="1" customHeight="1">
      <c r="A615" s="5" t="s">
        <v>270</v>
      </c>
      <c r="B615" s="6" t="s">
        <v>247</v>
      </c>
      <c r="C615" s="21"/>
      <c r="D615" s="7" t="s">
        <v>947</v>
      </c>
      <c r="E615" s="14">
        <v>0</v>
      </c>
      <c r="F615" s="14">
        <v>238736</v>
      </c>
      <c r="G615" s="14">
        <v>0</v>
      </c>
      <c r="H615" s="18">
        <v>96235.43</v>
      </c>
      <c r="I615" s="20" t="e">
        <f>#REF!/#REF!*100</f>
        <v>#REF!</v>
      </c>
    </row>
    <row r="616" spans="1:9" ht="16.5" hidden="1" customHeight="1">
      <c r="A616" s="5" t="s">
        <v>272</v>
      </c>
      <c r="B616" s="6" t="s">
        <v>247</v>
      </c>
      <c r="C616" s="21"/>
      <c r="D616" s="7" t="s">
        <v>948</v>
      </c>
      <c r="E616" s="14">
        <v>0</v>
      </c>
      <c r="F616" s="14">
        <v>238736</v>
      </c>
      <c r="G616" s="14">
        <v>0</v>
      </c>
      <c r="H616" s="18">
        <v>96235.43</v>
      </c>
      <c r="I616" s="20" t="e">
        <f>#REF!/#REF!*100</f>
        <v>#REF!</v>
      </c>
    </row>
    <row r="617" spans="1:9" ht="21" hidden="1" customHeight="1">
      <c r="A617" s="5" t="s">
        <v>258</v>
      </c>
      <c r="B617" s="6" t="s">
        <v>247</v>
      </c>
      <c r="C617" s="21"/>
      <c r="D617" s="7" t="s">
        <v>949</v>
      </c>
      <c r="E617" s="14">
        <v>0</v>
      </c>
      <c r="F617" s="14">
        <v>113000</v>
      </c>
      <c r="G617" s="14">
        <v>0</v>
      </c>
      <c r="H617" s="18">
        <v>59000</v>
      </c>
      <c r="I617" s="20" t="e">
        <f>#REF!/#REF!*100</f>
        <v>#REF!</v>
      </c>
    </row>
    <row r="618" spans="1:9" ht="22.5" hidden="1" customHeight="1">
      <c r="A618" s="5" t="s">
        <v>275</v>
      </c>
      <c r="B618" s="6" t="s">
        <v>247</v>
      </c>
      <c r="C618" s="21"/>
      <c r="D618" s="7" t="s">
        <v>950</v>
      </c>
      <c r="E618" s="14">
        <v>0</v>
      </c>
      <c r="F618" s="14">
        <v>53000</v>
      </c>
      <c r="G618" s="14">
        <v>0</v>
      </c>
      <c r="H618" s="18">
        <v>53000</v>
      </c>
      <c r="I618" s="20" t="e">
        <f>#REF!/#REF!*100</f>
        <v>#REF!</v>
      </c>
    </row>
    <row r="619" spans="1:9" ht="27.75" hidden="1" customHeight="1">
      <c r="A619" s="5" t="s">
        <v>321</v>
      </c>
      <c r="B619" s="6" t="s">
        <v>247</v>
      </c>
      <c r="C619" s="21"/>
      <c r="D619" s="7" t="s">
        <v>951</v>
      </c>
      <c r="E619" s="14">
        <v>0</v>
      </c>
      <c r="F619" s="14">
        <v>53000</v>
      </c>
      <c r="G619" s="14">
        <v>0</v>
      </c>
      <c r="H619" s="18">
        <v>53000</v>
      </c>
      <c r="I619" s="20" t="e">
        <f>#REF!/#REF!*100</f>
        <v>#REF!</v>
      </c>
    </row>
    <row r="620" spans="1:9" ht="36" hidden="1" customHeight="1">
      <c r="A620" s="5" t="s">
        <v>279</v>
      </c>
      <c r="B620" s="6" t="s">
        <v>247</v>
      </c>
      <c r="C620" s="21"/>
      <c r="D620" s="7" t="s">
        <v>952</v>
      </c>
      <c r="E620" s="14">
        <v>0</v>
      </c>
      <c r="F620" s="14">
        <v>60000</v>
      </c>
      <c r="G620" s="14">
        <v>0</v>
      </c>
      <c r="H620" s="18">
        <v>6000</v>
      </c>
      <c r="I620" s="20" t="e">
        <f>#REF!/#REF!*100</f>
        <v>#REF!</v>
      </c>
    </row>
    <row r="621" spans="1:9" ht="21.75" hidden="1" customHeight="1">
      <c r="A621" s="5" t="s">
        <v>281</v>
      </c>
      <c r="B621" s="6" t="s">
        <v>247</v>
      </c>
      <c r="C621" s="21"/>
      <c r="D621" s="7" t="s">
        <v>953</v>
      </c>
      <c r="E621" s="14">
        <v>0</v>
      </c>
      <c r="F621" s="14">
        <v>125736</v>
      </c>
      <c r="G621" s="14">
        <v>0</v>
      </c>
      <c r="H621" s="18">
        <v>37235.43</v>
      </c>
      <c r="I621" s="20" t="e">
        <f>#REF!/#REF!*100</f>
        <v>#REF!</v>
      </c>
    </row>
    <row r="622" spans="1:9" ht="21.75" hidden="1" customHeight="1">
      <c r="A622" s="5" t="s">
        <v>283</v>
      </c>
      <c r="B622" s="6" t="s">
        <v>247</v>
      </c>
      <c r="C622" s="21"/>
      <c r="D622" s="7" t="s">
        <v>954</v>
      </c>
      <c r="E622" s="14">
        <v>0</v>
      </c>
      <c r="F622" s="14">
        <v>18245</v>
      </c>
      <c r="G622" s="14">
        <v>0</v>
      </c>
      <c r="H622" s="18">
        <v>18245</v>
      </c>
      <c r="I622" s="20" t="e">
        <f>#REF!/#REF!*100</f>
        <v>#REF!</v>
      </c>
    </row>
    <row r="623" spans="1:9" ht="39.75" hidden="1" customHeight="1">
      <c r="A623" s="24" t="s">
        <v>285</v>
      </c>
      <c r="B623" s="6" t="s">
        <v>247</v>
      </c>
      <c r="C623" s="25"/>
      <c r="D623" s="7" t="s">
        <v>955</v>
      </c>
      <c r="E623" s="26">
        <v>0</v>
      </c>
      <c r="F623" s="14">
        <v>107491</v>
      </c>
      <c r="G623" s="26">
        <v>0</v>
      </c>
      <c r="H623" s="18">
        <v>18990.43</v>
      </c>
      <c r="I623" s="27" t="e">
        <f>#REF!/#REF!*100</f>
        <v>#REF!</v>
      </c>
    </row>
    <row r="624" spans="1:9" ht="42" customHeight="1">
      <c r="A624" s="86" t="s">
        <v>956</v>
      </c>
      <c r="B624" s="28" t="s">
        <v>247</v>
      </c>
      <c r="C624" s="38" t="s">
        <v>1095</v>
      </c>
      <c r="D624" s="29" t="s">
        <v>957</v>
      </c>
      <c r="E624" s="40">
        <v>6250000</v>
      </c>
      <c r="F624" s="30">
        <v>0</v>
      </c>
      <c r="G624" s="40">
        <v>1454242</v>
      </c>
      <c r="H624" s="31">
        <v>0</v>
      </c>
      <c r="I624" s="42">
        <f>G624/E624*100</f>
        <v>23.267872000000001</v>
      </c>
    </row>
    <row r="625" spans="1:9" ht="0.75" hidden="1" customHeight="1">
      <c r="A625" s="33" t="s">
        <v>268</v>
      </c>
      <c r="B625" s="6" t="s">
        <v>247</v>
      </c>
      <c r="C625" s="34"/>
      <c r="D625" s="7" t="s">
        <v>958</v>
      </c>
      <c r="E625" s="35">
        <v>1200000</v>
      </c>
      <c r="F625" s="14">
        <v>0</v>
      </c>
      <c r="G625" s="35">
        <v>467350</v>
      </c>
      <c r="H625" s="18">
        <v>0</v>
      </c>
      <c r="I625" s="36" t="e">
        <f>#REF!/#REF!*100</f>
        <v>#REF!</v>
      </c>
    </row>
    <row r="626" spans="1:9" ht="9" hidden="1" customHeight="1">
      <c r="A626" s="5" t="s">
        <v>270</v>
      </c>
      <c r="B626" s="6" t="s">
        <v>247</v>
      </c>
      <c r="C626" s="21"/>
      <c r="D626" s="7" t="s">
        <v>959</v>
      </c>
      <c r="E626" s="14">
        <v>1200000</v>
      </c>
      <c r="F626" s="14">
        <v>0</v>
      </c>
      <c r="G626" s="14">
        <v>467350</v>
      </c>
      <c r="H626" s="18">
        <v>0</v>
      </c>
      <c r="I626" s="20" t="e">
        <f>#REF!/#REF!*100</f>
        <v>#REF!</v>
      </c>
    </row>
    <row r="627" spans="1:9" ht="9" hidden="1" customHeight="1">
      <c r="A627" s="5" t="s">
        <v>272</v>
      </c>
      <c r="B627" s="6" t="s">
        <v>247</v>
      </c>
      <c r="C627" s="21"/>
      <c r="D627" s="7" t="s">
        <v>960</v>
      </c>
      <c r="E627" s="14">
        <v>1200000</v>
      </c>
      <c r="F627" s="14">
        <v>0</v>
      </c>
      <c r="G627" s="14">
        <v>467350</v>
      </c>
      <c r="H627" s="18">
        <v>0</v>
      </c>
      <c r="I627" s="20" t="e">
        <f>#REF!/#REF!*100</f>
        <v>#REF!</v>
      </c>
    </row>
    <row r="628" spans="1:9" ht="12.75" hidden="1" customHeight="1">
      <c r="A628" s="5" t="s">
        <v>258</v>
      </c>
      <c r="B628" s="6" t="s">
        <v>247</v>
      </c>
      <c r="C628" s="21"/>
      <c r="D628" s="7" t="s">
        <v>961</v>
      </c>
      <c r="E628" s="14">
        <v>800000</v>
      </c>
      <c r="F628" s="14">
        <v>0</v>
      </c>
      <c r="G628" s="14">
        <v>216700</v>
      </c>
      <c r="H628" s="18">
        <v>0</v>
      </c>
      <c r="I628" s="20" t="e">
        <f>#REF!/#REF!*100</f>
        <v>#REF!</v>
      </c>
    </row>
    <row r="629" spans="1:9" ht="15.75" hidden="1" customHeight="1">
      <c r="A629" s="5" t="s">
        <v>275</v>
      </c>
      <c r="B629" s="6" t="s">
        <v>247</v>
      </c>
      <c r="C629" s="21"/>
      <c r="D629" s="7" t="s">
        <v>962</v>
      </c>
      <c r="E629" s="14">
        <v>200000</v>
      </c>
      <c r="F629" s="14">
        <v>0</v>
      </c>
      <c r="G629" s="14">
        <v>97617.9</v>
      </c>
      <c r="H629" s="18">
        <v>0</v>
      </c>
      <c r="I629" s="20" t="e">
        <f>#REF!/#REF!*100</f>
        <v>#REF!</v>
      </c>
    </row>
    <row r="630" spans="1:9" ht="20.25" hidden="1" customHeight="1">
      <c r="A630" s="5" t="s">
        <v>321</v>
      </c>
      <c r="B630" s="6" t="s">
        <v>247</v>
      </c>
      <c r="C630" s="21"/>
      <c r="D630" s="7" t="s">
        <v>963</v>
      </c>
      <c r="E630" s="14">
        <v>80000</v>
      </c>
      <c r="F630" s="14">
        <v>0</v>
      </c>
      <c r="G630" s="14">
        <v>50197.9</v>
      </c>
      <c r="H630" s="18">
        <v>0</v>
      </c>
      <c r="I630" s="20" t="e">
        <f>#REF!/#REF!*100</f>
        <v>#REF!</v>
      </c>
    </row>
    <row r="631" spans="1:9" ht="16.5" hidden="1" customHeight="1">
      <c r="A631" s="5" t="s">
        <v>277</v>
      </c>
      <c r="B631" s="6" t="s">
        <v>247</v>
      </c>
      <c r="C631" s="21"/>
      <c r="D631" s="7" t="s">
        <v>964</v>
      </c>
      <c r="E631" s="14">
        <v>120000</v>
      </c>
      <c r="F631" s="14">
        <v>0</v>
      </c>
      <c r="G631" s="14">
        <v>47420</v>
      </c>
      <c r="H631" s="18">
        <v>0</v>
      </c>
      <c r="I631" s="20" t="e">
        <f>#REF!/#REF!*100</f>
        <v>#REF!</v>
      </c>
    </row>
    <row r="632" spans="1:9" ht="17.25" hidden="1" customHeight="1">
      <c r="A632" s="5" t="s">
        <v>279</v>
      </c>
      <c r="B632" s="6" t="s">
        <v>247</v>
      </c>
      <c r="C632" s="21"/>
      <c r="D632" s="7" t="s">
        <v>965</v>
      </c>
      <c r="E632" s="14">
        <v>600000</v>
      </c>
      <c r="F632" s="14">
        <v>0</v>
      </c>
      <c r="G632" s="14">
        <v>119082.1</v>
      </c>
      <c r="H632" s="18">
        <v>0</v>
      </c>
      <c r="I632" s="20" t="e">
        <f>#REF!/#REF!*100</f>
        <v>#REF!</v>
      </c>
    </row>
    <row r="633" spans="1:9" ht="17.25" hidden="1" customHeight="1">
      <c r="A633" s="5" t="s">
        <v>281</v>
      </c>
      <c r="B633" s="6" t="s">
        <v>247</v>
      </c>
      <c r="C633" s="21"/>
      <c r="D633" s="7" t="s">
        <v>966</v>
      </c>
      <c r="E633" s="14">
        <v>400000</v>
      </c>
      <c r="F633" s="14">
        <v>0</v>
      </c>
      <c r="G633" s="14">
        <v>250650</v>
      </c>
      <c r="H633" s="18">
        <v>0</v>
      </c>
      <c r="I633" s="20" t="e">
        <f>#REF!/#REF!*100</f>
        <v>#REF!</v>
      </c>
    </row>
    <row r="634" spans="1:9" ht="15" hidden="1" customHeight="1">
      <c r="A634" s="5" t="s">
        <v>283</v>
      </c>
      <c r="B634" s="6" t="s">
        <v>247</v>
      </c>
      <c r="C634" s="21"/>
      <c r="D634" s="7" t="s">
        <v>967</v>
      </c>
      <c r="E634" s="14">
        <v>150000</v>
      </c>
      <c r="F634" s="14">
        <v>0</v>
      </c>
      <c r="G634" s="14">
        <v>30500</v>
      </c>
      <c r="H634" s="18">
        <v>0</v>
      </c>
      <c r="I634" s="20" t="e">
        <f>#REF!/#REF!*100</f>
        <v>#REF!</v>
      </c>
    </row>
    <row r="635" spans="1:9" ht="21" hidden="1" customHeight="1">
      <c r="A635" s="5" t="s">
        <v>285</v>
      </c>
      <c r="B635" s="6" t="s">
        <v>247</v>
      </c>
      <c r="C635" s="21"/>
      <c r="D635" s="7" t="s">
        <v>968</v>
      </c>
      <c r="E635" s="14">
        <v>250000</v>
      </c>
      <c r="F635" s="14">
        <v>0</v>
      </c>
      <c r="G635" s="14">
        <v>220150</v>
      </c>
      <c r="H635" s="18">
        <v>0</v>
      </c>
      <c r="I635" s="20" t="e">
        <f>#REF!/#REF!*100</f>
        <v>#REF!</v>
      </c>
    </row>
    <row r="636" spans="1:9" ht="15.75" hidden="1" customHeight="1">
      <c r="A636" s="5" t="s">
        <v>601</v>
      </c>
      <c r="B636" s="6" t="s">
        <v>247</v>
      </c>
      <c r="C636" s="21"/>
      <c r="D636" s="7" t="s">
        <v>969</v>
      </c>
      <c r="E636" s="14">
        <v>4700000</v>
      </c>
      <c r="F636" s="14">
        <v>0</v>
      </c>
      <c r="G636" s="14">
        <v>1175000</v>
      </c>
      <c r="H636" s="18">
        <v>0</v>
      </c>
      <c r="I636" s="20" t="e">
        <f>#REF!/#REF!*100</f>
        <v>#REF!</v>
      </c>
    </row>
    <row r="637" spans="1:9" ht="19.5" hidden="1" customHeight="1">
      <c r="A637" s="5" t="s">
        <v>610</v>
      </c>
      <c r="B637" s="6" t="s">
        <v>247</v>
      </c>
      <c r="C637" s="21"/>
      <c r="D637" s="7" t="s">
        <v>970</v>
      </c>
      <c r="E637" s="14">
        <v>4700000</v>
      </c>
      <c r="F637" s="14">
        <v>0</v>
      </c>
      <c r="G637" s="14">
        <v>1175000</v>
      </c>
      <c r="H637" s="18">
        <v>0</v>
      </c>
      <c r="I637" s="20" t="e">
        <f>#REF!/#REF!*100</f>
        <v>#REF!</v>
      </c>
    </row>
    <row r="638" spans="1:9" ht="34.5" hidden="1" customHeight="1">
      <c r="A638" s="5" t="s">
        <v>612</v>
      </c>
      <c r="B638" s="6" t="s">
        <v>247</v>
      </c>
      <c r="C638" s="21"/>
      <c r="D638" s="7" t="s">
        <v>971</v>
      </c>
      <c r="E638" s="14">
        <v>4700000</v>
      </c>
      <c r="F638" s="14">
        <v>0</v>
      </c>
      <c r="G638" s="14">
        <v>1175000</v>
      </c>
      <c r="H638" s="18">
        <v>0</v>
      </c>
      <c r="I638" s="20" t="e">
        <f>#REF!/#REF!*100</f>
        <v>#REF!</v>
      </c>
    </row>
    <row r="639" spans="1:9" ht="18.75" hidden="1" customHeight="1">
      <c r="A639" s="5" t="s">
        <v>258</v>
      </c>
      <c r="B639" s="6" t="s">
        <v>247</v>
      </c>
      <c r="C639" s="21"/>
      <c r="D639" s="7" t="s">
        <v>972</v>
      </c>
      <c r="E639" s="14">
        <v>4700000</v>
      </c>
      <c r="F639" s="14">
        <v>0</v>
      </c>
      <c r="G639" s="14">
        <v>1175000</v>
      </c>
      <c r="H639" s="18">
        <v>0</v>
      </c>
      <c r="I639" s="20" t="e">
        <f>#REF!/#REF!*100</f>
        <v>#REF!</v>
      </c>
    </row>
    <row r="640" spans="1:9" ht="10.5" hidden="1" customHeight="1">
      <c r="A640" s="5" t="s">
        <v>499</v>
      </c>
      <c r="B640" s="6" t="s">
        <v>247</v>
      </c>
      <c r="C640" s="21"/>
      <c r="D640" s="7" t="s">
        <v>973</v>
      </c>
      <c r="E640" s="14">
        <v>4700000</v>
      </c>
      <c r="F640" s="14">
        <v>0</v>
      </c>
      <c r="G640" s="14">
        <v>1175000</v>
      </c>
      <c r="H640" s="18">
        <v>0</v>
      </c>
      <c r="I640" s="20" t="e">
        <f>#REF!/#REF!*100</f>
        <v>#REF!</v>
      </c>
    </row>
    <row r="641" spans="1:9" ht="1.5" customHeight="1">
      <c r="A641" s="24" t="s">
        <v>560</v>
      </c>
      <c r="B641" s="6" t="s">
        <v>247</v>
      </c>
      <c r="C641" s="25"/>
      <c r="D641" s="7" t="s">
        <v>974</v>
      </c>
      <c r="E641" s="26">
        <v>4700000</v>
      </c>
      <c r="F641" s="14">
        <v>0</v>
      </c>
      <c r="G641" s="26">
        <v>1175000</v>
      </c>
      <c r="H641" s="18">
        <v>0</v>
      </c>
      <c r="I641" s="27" t="e">
        <f>#REF!/#REF!*100</f>
        <v>#REF!</v>
      </c>
    </row>
    <row r="642" spans="1:9" ht="36.75" customHeight="1">
      <c r="A642" s="86" t="s">
        <v>975</v>
      </c>
      <c r="B642" s="28" t="s">
        <v>247</v>
      </c>
      <c r="C642" s="38" t="s">
        <v>1096</v>
      </c>
      <c r="D642" s="29" t="s">
        <v>976</v>
      </c>
      <c r="E642" s="40">
        <v>1120400</v>
      </c>
      <c r="F642" s="30">
        <v>0</v>
      </c>
      <c r="G642" s="40">
        <v>296158.62</v>
      </c>
      <c r="H642" s="31">
        <v>0</v>
      </c>
      <c r="I642" s="42">
        <f>G642/E642*100</f>
        <v>26.433293466619062</v>
      </c>
    </row>
    <row r="643" spans="1:9" ht="3.75" hidden="1" customHeight="1">
      <c r="A643" s="33" t="s">
        <v>252</v>
      </c>
      <c r="B643" s="6" t="s">
        <v>247</v>
      </c>
      <c r="C643" s="34"/>
      <c r="D643" s="7" t="s">
        <v>977</v>
      </c>
      <c r="E643" s="35">
        <v>810500</v>
      </c>
      <c r="F643" s="14">
        <v>0</v>
      </c>
      <c r="G643" s="35">
        <v>166486</v>
      </c>
      <c r="H643" s="18">
        <v>0</v>
      </c>
      <c r="I643" s="36" t="e">
        <f>#REF!/#REF!*100</f>
        <v>#REF!</v>
      </c>
    </row>
    <row r="644" spans="1:9" ht="19.5" hidden="1" customHeight="1">
      <c r="A644" s="5" t="s">
        <v>254</v>
      </c>
      <c r="B644" s="6" t="s">
        <v>247</v>
      </c>
      <c r="C644" s="21"/>
      <c r="D644" s="7" t="s">
        <v>978</v>
      </c>
      <c r="E644" s="14">
        <v>810500</v>
      </c>
      <c r="F644" s="14">
        <v>0</v>
      </c>
      <c r="G644" s="14">
        <v>166486</v>
      </c>
      <c r="H644" s="18">
        <v>0</v>
      </c>
      <c r="I644" s="20" t="e">
        <f>#REF!/#REF!*100</f>
        <v>#REF!</v>
      </c>
    </row>
    <row r="645" spans="1:9" ht="21" hidden="1" customHeight="1">
      <c r="A645" s="5" t="s">
        <v>256</v>
      </c>
      <c r="B645" s="6" t="s">
        <v>247</v>
      </c>
      <c r="C645" s="21"/>
      <c r="D645" s="7" t="s">
        <v>979</v>
      </c>
      <c r="E645" s="14">
        <v>810500</v>
      </c>
      <c r="F645" s="14">
        <v>0</v>
      </c>
      <c r="G645" s="14">
        <v>166486</v>
      </c>
      <c r="H645" s="18">
        <v>0</v>
      </c>
      <c r="I645" s="20" t="e">
        <f>#REF!/#REF!*100</f>
        <v>#REF!</v>
      </c>
    </row>
    <row r="646" spans="1:9" ht="21.75" hidden="1" customHeight="1">
      <c r="A646" s="5" t="s">
        <v>258</v>
      </c>
      <c r="B646" s="6" t="s">
        <v>247</v>
      </c>
      <c r="C646" s="21"/>
      <c r="D646" s="7" t="s">
        <v>980</v>
      </c>
      <c r="E646" s="14">
        <v>810500</v>
      </c>
      <c r="F646" s="14">
        <v>0</v>
      </c>
      <c r="G646" s="14">
        <v>166486</v>
      </c>
      <c r="H646" s="18">
        <v>0</v>
      </c>
      <c r="I646" s="20" t="e">
        <f>#REF!/#REF!*100</f>
        <v>#REF!</v>
      </c>
    </row>
    <row r="647" spans="1:9" ht="15.75" hidden="1" customHeight="1">
      <c r="A647" s="5" t="s">
        <v>260</v>
      </c>
      <c r="B647" s="6" t="s">
        <v>247</v>
      </c>
      <c r="C647" s="21"/>
      <c r="D647" s="7" t="s">
        <v>981</v>
      </c>
      <c r="E647" s="14">
        <v>810500</v>
      </c>
      <c r="F647" s="14">
        <v>0</v>
      </c>
      <c r="G647" s="14">
        <v>166486</v>
      </c>
      <c r="H647" s="18">
        <v>0</v>
      </c>
      <c r="I647" s="20" t="e">
        <f>#REF!/#REF!*100</f>
        <v>#REF!</v>
      </c>
    </row>
    <row r="648" spans="1:9" ht="19.5" hidden="1" customHeight="1">
      <c r="A648" s="5" t="s">
        <v>262</v>
      </c>
      <c r="B648" s="6" t="s">
        <v>247</v>
      </c>
      <c r="C648" s="21"/>
      <c r="D648" s="7" t="s">
        <v>982</v>
      </c>
      <c r="E648" s="14">
        <v>622500</v>
      </c>
      <c r="F648" s="14">
        <v>0</v>
      </c>
      <c r="G648" s="14">
        <v>138475.10999999999</v>
      </c>
      <c r="H648" s="18">
        <v>0</v>
      </c>
      <c r="I648" s="20" t="e">
        <f>#REF!/#REF!*100</f>
        <v>#REF!</v>
      </c>
    </row>
    <row r="649" spans="1:9" ht="15.75" hidden="1" customHeight="1">
      <c r="A649" s="5" t="s">
        <v>264</v>
      </c>
      <c r="B649" s="6" t="s">
        <v>247</v>
      </c>
      <c r="C649" s="21"/>
      <c r="D649" s="7" t="s">
        <v>983</v>
      </c>
      <c r="E649" s="14">
        <v>188000</v>
      </c>
      <c r="F649" s="14">
        <v>0</v>
      </c>
      <c r="G649" s="14">
        <v>28010.89</v>
      </c>
      <c r="H649" s="18">
        <v>0</v>
      </c>
      <c r="I649" s="20" t="e">
        <f>#REF!/#REF!*100</f>
        <v>#REF!</v>
      </c>
    </row>
    <row r="650" spans="1:9" ht="6.75" hidden="1" customHeight="1">
      <c r="A650" s="5" t="s">
        <v>268</v>
      </c>
      <c r="B650" s="6" t="s">
        <v>247</v>
      </c>
      <c r="C650" s="21"/>
      <c r="D650" s="7" t="s">
        <v>984</v>
      </c>
      <c r="E650" s="14">
        <v>275000</v>
      </c>
      <c r="F650" s="14">
        <v>0</v>
      </c>
      <c r="G650" s="14">
        <v>96936</v>
      </c>
      <c r="H650" s="18">
        <v>0</v>
      </c>
      <c r="I650" s="20" t="e">
        <f>#REF!/#REF!*100</f>
        <v>#REF!</v>
      </c>
    </row>
    <row r="651" spans="1:9" ht="14.25" hidden="1" customHeight="1">
      <c r="A651" s="5" t="s">
        <v>270</v>
      </c>
      <c r="B651" s="6" t="s">
        <v>247</v>
      </c>
      <c r="C651" s="21"/>
      <c r="D651" s="7" t="s">
        <v>985</v>
      </c>
      <c r="E651" s="14">
        <v>275000</v>
      </c>
      <c r="F651" s="14">
        <v>0</v>
      </c>
      <c r="G651" s="14">
        <v>96936</v>
      </c>
      <c r="H651" s="18">
        <v>0</v>
      </c>
      <c r="I651" s="20" t="e">
        <f>#REF!/#REF!*100</f>
        <v>#REF!</v>
      </c>
    </row>
    <row r="652" spans="1:9" ht="12" hidden="1" customHeight="1">
      <c r="A652" s="5" t="s">
        <v>272</v>
      </c>
      <c r="B652" s="6" t="s">
        <v>247</v>
      </c>
      <c r="C652" s="21"/>
      <c r="D652" s="7" t="s">
        <v>986</v>
      </c>
      <c r="E652" s="14">
        <v>275000</v>
      </c>
      <c r="F652" s="14">
        <v>0</v>
      </c>
      <c r="G652" s="14">
        <v>96936</v>
      </c>
      <c r="H652" s="18">
        <v>0</v>
      </c>
      <c r="I652" s="20" t="e">
        <f>#REF!/#REF!*100</f>
        <v>#REF!</v>
      </c>
    </row>
    <row r="653" spans="1:9" ht="15.75" hidden="1" customHeight="1">
      <c r="A653" s="5" t="s">
        <v>258</v>
      </c>
      <c r="B653" s="6" t="s">
        <v>247</v>
      </c>
      <c r="C653" s="21"/>
      <c r="D653" s="7" t="s">
        <v>987</v>
      </c>
      <c r="E653" s="14">
        <v>75000</v>
      </c>
      <c r="F653" s="14">
        <v>0</v>
      </c>
      <c r="G653" s="14">
        <v>29139.79</v>
      </c>
      <c r="H653" s="18">
        <v>0</v>
      </c>
      <c r="I653" s="20" t="e">
        <f>#REF!/#REF!*100</f>
        <v>#REF!</v>
      </c>
    </row>
    <row r="654" spans="1:9" ht="13.5" hidden="1" customHeight="1">
      <c r="A654" s="5" t="s">
        <v>275</v>
      </c>
      <c r="B654" s="6" t="s">
        <v>247</v>
      </c>
      <c r="C654" s="21"/>
      <c r="D654" s="7" t="s">
        <v>988</v>
      </c>
      <c r="E654" s="14">
        <v>75000</v>
      </c>
      <c r="F654" s="14">
        <v>0</v>
      </c>
      <c r="G654" s="14">
        <v>29139.79</v>
      </c>
      <c r="H654" s="18">
        <v>0</v>
      </c>
      <c r="I654" s="20" t="e">
        <f>#REF!/#REF!*100</f>
        <v>#REF!</v>
      </c>
    </row>
    <row r="655" spans="1:9" ht="16.5" hidden="1" customHeight="1">
      <c r="A655" s="5" t="s">
        <v>327</v>
      </c>
      <c r="B655" s="6" t="s">
        <v>247</v>
      </c>
      <c r="C655" s="21"/>
      <c r="D655" s="7" t="s">
        <v>989</v>
      </c>
      <c r="E655" s="14">
        <v>10000</v>
      </c>
      <c r="F655" s="14">
        <v>0</v>
      </c>
      <c r="G655" s="14">
        <v>1500</v>
      </c>
      <c r="H655" s="18">
        <v>0</v>
      </c>
      <c r="I655" s="20" t="e">
        <f>#REF!/#REF!*100</f>
        <v>#REF!</v>
      </c>
    </row>
    <row r="656" spans="1:9" ht="21" hidden="1" customHeight="1">
      <c r="A656" s="5" t="s">
        <v>277</v>
      </c>
      <c r="B656" s="6" t="s">
        <v>247</v>
      </c>
      <c r="C656" s="21"/>
      <c r="D656" s="7" t="s">
        <v>990</v>
      </c>
      <c r="E656" s="14">
        <v>65000</v>
      </c>
      <c r="F656" s="14">
        <v>0</v>
      </c>
      <c r="G656" s="14">
        <v>27639.79</v>
      </c>
      <c r="H656" s="18">
        <v>0</v>
      </c>
      <c r="I656" s="20" t="e">
        <f>#REF!/#REF!*100</f>
        <v>#REF!</v>
      </c>
    </row>
    <row r="657" spans="1:9" ht="20.25" hidden="1" customHeight="1">
      <c r="A657" s="5" t="s">
        <v>281</v>
      </c>
      <c r="B657" s="6" t="s">
        <v>247</v>
      </c>
      <c r="C657" s="21"/>
      <c r="D657" s="7" t="s">
        <v>991</v>
      </c>
      <c r="E657" s="14">
        <v>200000</v>
      </c>
      <c r="F657" s="14">
        <v>0</v>
      </c>
      <c r="G657" s="14">
        <v>67796.210000000006</v>
      </c>
      <c r="H657" s="18">
        <v>0</v>
      </c>
      <c r="I657" s="20" t="e">
        <f>#REF!/#REF!*100</f>
        <v>#REF!</v>
      </c>
    </row>
    <row r="658" spans="1:9" ht="17.25" hidden="1" customHeight="1">
      <c r="A658" s="5" t="s">
        <v>285</v>
      </c>
      <c r="B658" s="6" t="s">
        <v>247</v>
      </c>
      <c r="C658" s="21"/>
      <c r="D658" s="7" t="s">
        <v>992</v>
      </c>
      <c r="E658" s="14">
        <v>200000</v>
      </c>
      <c r="F658" s="14">
        <v>0</v>
      </c>
      <c r="G658" s="14">
        <v>67796.210000000006</v>
      </c>
      <c r="H658" s="18">
        <v>0</v>
      </c>
      <c r="I658" s="20" t="e">
        <f>#REF!/#REF!*100</f>
        <v>#REF!</v>
      </c>
    </row>
    <row r="659" spans="1:9" ht="21" hidden="1" customHeight="1">
      <c r="A659" s="5" t="s">
        <v>287</v>
      </c>
      <c r="B659" s="6" t="s">
        <v>247</v>
      </c>
      <c r="C659" s="21"/>
      <c r="D659" s="7" t="s">
        <v>993</v>
      </c>
      <c r="E659" s="14">
        <v>1000</v>
      </c>
      <c r="F659" s="14">
        <v>0</v>
      </c>
      <c r="G659" s="14">
        <v>0</v>
      </c>
      <c r="H659" s="18">
        <v>0</v>
      </c>
      <c r="I659" s="20" t="e">
        <f>#REF!/#REF!*100</f>
        <v>#REF!</v>
      </c>
    </row>
    <row r="660" spans="1:9" ht="30.75" hidden="1" customHeight="1">
      <c r="A660" s="5" t="s">
        <v>289</v>
      </c>
      <c r="B660" s="6" t="s">
        <v>247</v>
      </c>
      <c r="C660" s="21"/>
      <c r="D660" s="7" t="s">
        <v>994</v>
      </c>
      <c r="E660" s="14">
        <v>1000</v>
      </c>
      <c r="F660" s="14">
        <v>0</v>
      </c>
      <c r="G660" s="14">
        <v>0</v>
      </c>
      <c r="H660" s="18">
        <v>0</v>
      </c>
      <c r="I660" s="20" t="e">
        <f>#REF!/#REF!*100</f>
        <v>#REF!</v>
      </c>
    </row>
    <row r="661" spans="1:9" ht="38.25" hidden="1" customHeight="1">
      <c r="A661" s="5" t="s">
        <v>291</v>
      </c>
      <c r="B661" s="6" t="s">
        <v>247</v>
      </c>
      <c r="C661" s="21"/>
      <c r="D661" s="7" t="s">
        <v>995</v>
      </c>
      <c r="E661" s="14">
        <v>1000</v>
      </c>
      <c r="F661" s="14">
        <v>0</v>
      </c>
      <c r="G661" s="14">
        <v>0</v>
      </c>
      <c r="H661" s="18">
        <v>0</v>
      </c>
      <c r="I661" s="20" t="e">
        <f>#REF!/#REF!*100</f>
        <v>#REF!</v>
      </c>
    </row>
    <row r="662" spans="1:9" ht="52.5" hidden="1" customHeight="1">
      <c r="A662" s="5" t="s">
        <v>258</v>
      </c>
      <c r="B662" s="6" t="s">
        <v>247</v>
      </c>
      <c r="C662" s="21"/>
      <c r="D662" s="7" t="s">
        <v>996</v>
      </c>
      <c r="E662" s="14">
        <v>1000</v>
      </c>
      <c r="F662" s="14">
        <v>0</v>
      </c>
      <c r="G662" s="14">
        <v>0</v>
      </c>
      <c r="H662" s="18">
        <v>0</v>
      </c>
      <c r="I662" s="20" t="e">
        <f>#REF!/#REF!*100</f>
        <v>#REF!</v>
      </c>
    </row>
    <row r="663" spans="1:9" ht="32.25" hidden="1" customHeight="1">
      <c r="A663" s="24" t="s">
        <v>279</v>
      </c>
      <c r="B663" s="6" t="s">
        <v>247</v>
      </c>
      <c r="C663" s="25"/>
      <c r="D663" s="7" t="s">
        <v>997</v>
      </c>
      <c r="E663" s="26">
        <v>1000</v>
      </c>
      <c r="F663" s="14">
        <v>0</v>
      </c>
      <c r="G663" s="26">
        <v>0</v>
      </c>
      <c r="H663" s="18">
        <v>0</v>
      </c>
      <c r="I663" s="27" t="e">
        <f>#REF!/#REF!*100</f>
        <v>#REF!</v>
      </c>
    </row>
    <row r="664" spans="1:9" s="23" customFormat="1" ht="0.75" customHeight="1">
      <c r="A664" s="85" t="s">
        <v>998</v>
      </c>
      <c r="B664" s="28" t="s">
        <v>247</v>
      </c>
      <c r="C664" s="37" t="s">
        <v>1097</v>
      </c>
      <c r="D664" s="29" t="s">
        <v>999</v>
      </c>
      <c r="E664" s="39">
        <v>300000</v>
      </c>
      <c r="F664" s="30">
        <v>0</v>
      </c>
      <c r="G664" s="39">
        <v>122499</v>
      </c>
      <c r="H664" s="31">
        <v>0</v>
      </c>
      <c r="I664" s="41">
        <f>G664/E664*100</f>
        <v>40.833000000000006</v>
      </c>
    </row>
    <row r="665" spans="1:9" ht="22.5" hidden="1" customHeight="1">
      <c r="A665" s="86" t="s">
        <v>1000</v>
      </c>
      <c r="B665" s="28" t="s">
        <v>247</v>
      </c>
      <c r="C665" s="38" t="s">
        <v>1098</v>
      </c>
      <c r="D665" s="29" t="s">
        <v>1001</v>
      </c>
      <c r="E665" s="40">
        <v>300000</v>
      </c>
      <c r="F665" s="30">
        <v>0</v>
      </c>
      <c r="G665" s="40">
        <v>122499</v>
      </c>
      <c r="H665" s="31">
        <v>0</v>
      </c>
      <c r="I665" s="42">
        <f>G665/E665*100</f>
        <v>40.833000000000006</v>
      </c>
    </row>
    <row r="666" spans="1:9" ht="30" hidden="1" customHeight="1">
      <c r="A666" s="33" t="s">
        <v>287</v>
      </c>
      <c r="B666" s="6" t="s">
        <v>247</v>
      </c>
      <c r="C666" s="34"/>
      <c r="D666" s="7" t="s">
        <v>1002</v>
      </c>
      <c r="E666" s="35">
        <v>300000</v>
      </c>
      <c r="F666" s="14">
        <v>0</v>
      </c>
      <c r="G666" s="35">
        <v>122499</v>
      </c>
      <c r="H666" s="18">
        <v>0</v>
      </c>
      <c r="I666" s="36" t="e">
        <f>#REF!/#REF!*100</f>
        <v>#REF!</v>
      </c>
    </row>
    <row r="667" spans="1:9" ht="28.5" hidden="1" customHeight="1">
      <c r="A667" s="5" t="s">
        <v>496</v>
      </c>
      <c r="B667" s="6" t="s">
        <v>247</v>
      </c>
      <c r="C667" s="21"/>
      <c r="D667" s="7" t="s">
        <v>1003</v>
      </c>
      <c r="E667" s="14">
        <v>300000</v>
      </c>
      <c r="F667" s="14">
        <v>0</v>
      </c>
      <c r="G667" s="14">
        <v>122499</v>
      </c>
      <c r="H667" s="18">
        <v>0</v>
      </c>
      <c r="I667" s="20" t="e">
        <f>#REF!/#REF!*100</f>
        <v>#REF!</v>
      </c>
    </row>
    <row r="668" spans="1:9" ht="32.25" hidden="1" customHeight="1">
      <c r="A668" s="5" t="s">
        <v>258</v>
      </c>
      <c r="B668" s="6" t="s">
        <v>247</v>
      </c>
      <c r="C668" s="21"/>
      <c r="D668" s="7" t="s">
        <v>1004</v>
      </c>
      <c r="E668" s="14">
        <v>300000</v>
      </c>
      <c r="F668" s="14">
        <v>0</v>
      </c>
      <c r="G668" s="14">
        <v>122499</v>
      </c>
      <c r="H668" s="18">
        <v>0</v>
      </c>
      <c r="I668" s="20" t="e">
        <f>#REF!/#REF!*100</f>
        <v>#REF!</v>
      </c>
    </row>
    <row r="669" spans="1:9" ht="28.5" hidden="1" customHeight="1">
      <c r="A669" s="5" t="s">
        <v>499</v>
      </c>
      <c r="B669" s="6" t="s">
        <v>247</v>
      </c>
      <c r="C669" s="21"/>
      <c r="D669" s="7" t="s">
        <v>1005</v>
      </c>
      <c r="E669" s="14">
        <v>300000</v>
      </c>
      <c r="F669" s="14">
        <v>0</v>
      </c>
      <c r="G669" s="14">
        <v>122499</v>
      </c>
      <c r="H669" s="18">
        <v>0</v>
      </c>
      <c r="I669" s="20" t="e">
        <f>#REF!/#REF!*100</f>
        <v>#REF!</v>
      </c>
    </row>
    <row r="670" spans="1:9" ht="33.75" hidden="1" customHeight="1">
      <c r="A670" s="24" t="s">
        <v>501</v>
      </c>
      <c r="B670" s="6" t="s">
        <v>247</v>
      </c>
      <c r="C670" s="25"/>
      <c r="D670" s="7" t="s">
        <v>1006</v>
      </c>
      <c r="E670" s="26">
        <v>300000</v>
      </c>
      <c r="F670" s="14">
        <v>0</v>
      </c>
      <c r="G670" s="26">
        <v>122499</v>
      </c>
      <c r="H670" s="18">
        <v>0</v>
      </c>
      <c r="I670" s="27" t="e">
        <f>#REF!/#REF!*100</f>
        <v>#REF!</v>
      </c>
    </row>
    <row r="671" spans="1:9" s="23" customFormat="1" ht="110.25">
      <c r="A671" s="85" t="s">
        <v>1007</v>
      </c>
      <c r="B671" s="28" t="s">
        <v>247</v>
      </c>
      <c r="C671" s="37" t="s">
        <v>1099</v>
      </c>
      <c r="D671" s="29" t="s">
        <v>1008</v>
      </c>
      <c r="E671" s="39">
        <v>80304865</v>
      </c>
      <c r="F671" s="30">
        <v>0</v>
      </c>
      <c r="G671" s="39">
        <v>19378000</v>
      </c>
      <c r="H671" s="31">
        <v>0</v>
      </c>
      <c r="I671" s="41">
        <f>G671/E671*100</f>
        <v>24.13054302500851</v>
      </c>
    </row>
    <row r="672" spans="1:9" ht="63">
      <c r="A672" s="86" t="s">
        <v>1009</v>
      </c>
      <c r="B672" s="28" t="s">
        <v>247</v>
      </c>
      <c r="C672" s="38" t="s">
        <v>1100</v>
      </c>
      <c r="D672" s="29" t="s">
        <v>1010</v>
      </c>
      <c r="E672" s="40">
        <v>77763000</v>
      </c>
      <c r="F672" s="30">
        <v>0</v>
      </c>
      <c r="G672" s="40">
        <v>19378000</v>
      </c>
      <c r="H672" s="31">
        <v>0</v>
      </c>
      <c r="I672" s="42">
        <f>G672/E672*100</f>
        <v>24.919306096729805</v>
      </c>
    </row>
    <row r="673" spans="1:9" ht="22.5" hidden="1">
      <c r="A673" s="33" t="s">
        <v>343</v>
      </c>
      <c r="B673" s="6" t="s">
        <v>247</v>
      </c>
      <c r="C673" s="34"/>
      <c r="D673" s="7" t="s">
        <v>1011</v>
      </c>
      <c r="E673" s="35">
        <v>87569000</v>
      </c>
      <c r="F673" s="14">
        <v>0</v>
      </c>
      <c r="G673" s="35">
        <v>21892000</v>
      </c>
      <c r="H673" s="18">
        <v>0</v>
      </c>
      <c r="I673" s="36"/>
    </row>
    <row r="674" spans="1:9" ht="22.5" hidden="1">
      <c r="A674" s="5" t="s">
        <v>1012</v>
      </c>
      <c r="B674" s="6" t="s">
        <v>247</v>
      </c>
      <c r="C674" s="21"/>
      <c r="D674" s="7" t="s">
        <v>1013</v>
      </c>
      <c r="E674" s="14">
        <v>87569000</v>
      </c>
      <c r="F674" s="14">
        <v>0</v>
      </c>
      <c r="G674" s="14">
        <v>21892000</v>
      </c>
      <c r="H674" s="18">
        <v>0</v>
      </c>
      <c r="I674" s="20"/>
    </row>
    <row r="675" spans="1:9" ht="22.5" hidden="1">
      <c r="A675" s="5" t="s">
        <v>177</v>
      </c>
      <c r="B675" s="6" t="s">
        <v>247</v>
      </c>
      <c r="C675" s="21"/>
      <c r="D675" s="7" t="s">
        <v>1014</v>
      </c>
      <c r="E675" s="14">
        <v>87569000</v>
      </c>
      <c r="F675" s="14">
        <v>0</v>
      </c>
      <c r="G675" s="14">
        <v>21892000</v>
      </c>
      <c r="H675" s="18">
        <v>0</v>
      </c>
      <c r="I675" s="20"/>
    </row>
    <row r="676" spans="1:9" ht="22.5" hidden="1">
      <c r="A676" s="5" t="s">
        <v>258</v>
      </c>
      <c r="B676" s="6" t="s">
        <v>247</v>
      </c>
      <c r="C676" s="21"/>
      <c r="D676" s="7" t="s">
        <v>1015</v>
      </c>
      <c r="E676" s="14">
        <v>87569000</v>
      </c>
      <c r="F676" s="14">
        <v>0</v>
      </c>
      <c r="G676" s="14">
        <v>21892000</v>
      </c>
      <c r="H676" s="18">
        <v>0</v>
      </c>
      <c r="I676" s="20"/>
    </row>
    <row r="677" spans="1:9" ht="22.5" hidden="1">
      <c r="A677" s="5" t="s">
        <v>347</v>
      </c>
      <c r="B677" s="6" t="s">
        <v>247</v>
      </c>
      <c r="C677" s="21"/>
      <c r="D677" s="7" t="s">
        <v>1016</v>
      </c>
      <c r="E677" s="14">
        <v>87569000</v>
      </c>
      <c r="F677" s="14">
        <v>0</v>
      </c>
      <c r="G677" s="14">
        <v>21892000</v>
      </c>
      <c r="H677" s="18">
        <v>0</v>
      </c>
      <c r="I677" s="20"/>
    </row>
    <row r="678" spans="1:9" ht="22.5" hidden="1">
      <c r="A678" s="24" t="s">
        <v>349</v>
      </c>
      <c r="B678" s="6" t="s">
        <v>247</v>
      </c>
      <c r="C678" s="25"/>
      <c r="D678" s="7" t="s">
        <v>1017</v>
      </c>
      <c r="E678" s="26">
        <v>87569000</v>
      </c>
      <c r="F678" s="14">
        <v>0</v>
      </c>
      <c r="G678" s="26">
        <v>21892000</v>
      </c>
      <c r="H678" s="18">
        <v>0</v>
      </c>
      <c r="I678" s="27"/>
    </row>
    <row r="679" spans="1:9" ht="24" thickBot="1">
      <c r="A679" s="86" t="s">
        <v>1018</v>
      </c>
      <c r="B679" s="28" t="s">
        <v>247</v>
      </c>
      <c r="C679" s="38" t="s">
        <v>1100</v>
      </c>
      <c r="D679" s="29" t="s">
        <v>1019</v>
      </c>
      <c r="E679" s="40">
        <v>2541865</v>
      </c>
      <c r="F679" s="30">
        <v>0</v>
      </c>
      <c r="G679" s="40">
        <v>0</v>
      </c>
      <c r="H679" s="31">
        <v>0</v>
      </c>
      <c r="I679" s="42">
        <f>G679/E679*100</f>
        <v>0</v>
      </c>
    </row>
    <row r="680" spans="1:9" ht="23.25" hidden="1" thickBot="1">
      <c r="A680" s="33" t="s">
        <v>343</v>
      </c>
      <c r="B680" s="6" t="s">
        <v>247</v>
      </c>
      <c r="C680" s="34"/>
      <c r="D680" s="7" t="s">
        <v>1020</v>
      </c>
      <c r="E680" s="35">
        <v>500000</v>
      </c>
      <c r="F680" s="14">
        <v>0</v>
      </c>
      <c r="G680" s="35">
        <v>0</v>
      </c>
      <c r="H680" s="18">
        <v>0</v>
      </c>
      <c r="I680" s="36"/>
    </row>
    <row r="681" spans="1:9" ht="23.25" hidden="1" thickBot="1">
      <c r="A681" s="5" t="s">
        <v>1012</v>
      </c>
      <c r="B681" s="6" t="s">
        <v>247</v>
      </c>
      <c r="C681" s="21"/>
      <c r="D681" s="7" t="s">
        <v>1021</v>
      </c>
      <c r="E681" s="14">
        <v>500000</v>
      </c>
      <c r="F681" s="14">
        <v>0</v>
      </c>
      <c r="G681" s="14">
        <v>0</v>
      </c>
      <c r="H681" s="18">
        <v>0</v>
      </c>
      <c r="I681" s="20"/>
    </row>
    <row r="682" spans="1:9" ht="23.25" hidden="1" thickBot="1">
      <c r="A682" s="5" t="s">
        <v>1018</v>
      </c>
      <c r="B682" s="6" t="s">
        <v>247</v>
      </c>
      <c r="C682" s="21"/>
      <c r="D682" s="7" t="s">
        <v>1022</v>
      </c>
      <c r="E682" s="14">
        <v>500000</v>
      </c>
      <c r="F682" s="14">
        <v>0</v>
      </c>
      <c r="G682" s="14">
        <v>0</v>
      </c>
      <c r="H682" s="18">
        <v>0</v>
      </c>
      <c r="I682" s="20"/>
    </row>
    <row r="683" spans="1:9" ht="23.25" hidden="1" thickBot="1">
      <c r="A683" s="5" t="s">
        <v>258</v>
      </c>
      <c r="B683" s="6" t="s">
        <v>247</v>
      </c>
      <c r="C683" s="21"/>
      <c r="D683" s="7" t="s">
        <v>1023</v>
      </c>
      <c r="E683" s="14">
        <v>500000</v>
      </c>
      <c r="F683" s="14">
        <v>0</v>
      </c>
      <c r="G683" s="14">
        <v>0</v>
      </c>
      <c r="H683" s="18">
        <v>0</v>
      </c>
      <c r="I683" s="20"/>
    </row>
    <row r="684" spans="1:9" ht="23.25" hidden="1" thickBot="1">
      <c r="A684" s="5" t="s">
        <v>347</v>
      </c>
      <c r="B684" s="6" t="s">
        <v>247</v>
      </c>
      <c r="C684" s="21"/>
      <c r="D684" s="7" t="s">
        <v>1024</v>
      </c>
      <c r="E684" s="14">
        <v>500000</v>
      </c>
      <c r="F684" s="14">
        <v>0</v>
      </c>
      <c r="G684" s="14">
        <v>0</v>
      </c>
      <c r="H684" s="18">
        <v>0</v>
      </c>
      <c r="I684" s="20"/>
    </row>
    <row r="685" spans="1:9" ht="23.25" hidden="1" thickBot="1">
      <c r="A685" s="5" t="s">
        <v>349</v>
      </c>
      <c r="B685" s="6" t="s">
        <v>247</v>
      </c>
      <c r="C685" s="21"/>
      <c r="D685" s="7" t="s">
        <v>1025</v>
      </c>
      <c r="E685" s="14">
        <v>500000</v>
      </c>
      <c r="F685" s="14">
        <v>0</v>
      </c>
      <c r="G685" s="14">
        <v>0</v>
      </c>
      <c r="H685" s="18">
        <v>0</v>
      </c>
      <c r="I685" s="20"/>
    </row>
    <row r="686" spans="1:9" ht="23.25" hidden="1" thickBot="1">
      <c r="A686" s="24" t="s">
        <v>1026</v>
      </c>
      <c r="B686" s="6" t="s">
        <v>1027</v>
      </c>
      <c r="C686" s="25"/>
      <c r="D686" s="7" t="s">
        <v>31</v>
      </c>
      <c r="E686" s="26">
        <v>-3787251.51</v>
      </c>
      <c r="F686" s="14">
        <v>-12180373.5</v>
      </c>
      <c r="G686" s="26">
        <v>-733936.28</v>
      </c>
      <c r="H686" s="18">
        <v>628391.23</v>
      </c>
      <c r="I686" s="27" t="e">
        <f>#REF!/#REF!*100</f>
        <v>#REF!</v>
      </c>
    </row>
    <row r="687" spans="1:9" ht="19.5" thickBot="1">
      <c r="A687" s="87" t="s">
        <v>1056</v>
      </c>
      <c r="B687" s="8"/>
      <c r="C687" s="46"/>
      <c r="D687" s="8"/>
      <c r="E687" s="46">
        <f>E671+E612+E545+E478+E385+E377+E320+E236+E173+E148+E12</f>
        <v>807502826.62</v>
      </c>
      <c r="F687" s="15">
        <f>F671+F664+F612+F545+F478+F385+F377+F320+F236+F173+F148+F12</f>
        <v>243396160.5</v>
      </c>
      <c r="G687" s="46">
        <f>G671+G612+G545+G478+G385+G377+G320+G236+G173+G148+G12</f>
        <v>186540740.01000002</v>
      </c>
      <c r="H687" s="15">
        <f>H671+H664+H612+H545+H478+H385+H377+H320+H236+H173+H148+H12</f>
        <v>52923415.920000002</v>
      </c>
      <c r="I687" s="47">
        <f>G687/E687*100</f>
        <v>23.100939570801476</v>
      </c>
    </row>
  </sheetData>
  <autoFilter ref="A8:I686">
    <filterColumn colId="3">
      <filters>
        <filter val="000 0100 0000000 000 000"/>
        <filter val="000 0102 0000000 000 000"/>
        <filter val="000 0103 0000000 000 000"/>
        <filter val="000 0104 0000000 000 000"/>
        <filter val="000 0106 0000000 000 000"/>
        <filter val="000 0107 0000000 000 000"/>
        <filter val="000 0111 0000000 000 000"/>
        <filter val="000 0113 0000000 000 000"/>
        <filter val="000 0200 0000000 000 000"/>
        <filter val="000 0203 0000000 000 000"/>
        <filter val="000 0204 0000000 000 000"/>
        <filter val="000 0300 0000000 000 000"/>
        <filter val="000 0304 0000000 000 000"/>
        <filter val="000 0309 0000000 000 000"/>
        <filter val="000 0310 0000000 000 000"/>
        <filter val="000 0400 0000000 000 000"/>
        <filter val="000 0405 0000000 000 000"/>
        <filter val="000 0408 0000000 000 000"/>
        <filter val="000 0409 0000000 000 000"/>
        <filter val="000 0412 0000000 000 000"/>
        <filter val="000 0500 0000000 000 000"/>
        <filter val="000 0501 0000000 000 000"/>
        <filter val="000 0502 0000000 000 000"/>
        <filter val="000 0503 0000000 000 000"/>
        <filter val="000 0600 0000000 000 000"/>
        <filter val="000 0605 0000000 000 000"/>
        <filter val="000 0700 0000000 000 000"/>
        <filter val="000 0701 0000000 000 000"/>
        <filter val="000 0702 0000000 000 000"/>
        <filter val="000 0707 0000000 000 000"/>
        <filter val="000 0709 0000000 000 000"/>
        <filter val="000 0800 0000000 000 000"/>
        <filter val="000 0801 0000000 000 000"/>
        <filter val="000 0804 0000000 000 000"/>
        <filter val="000 1000 0000000 000 000"/>
        <filter val="000 1001 0000000 000 000"/>
        <filter val="000 1003 0000000 000 000"/>
        <filter val="000 1004 0000000 000 000"/>
        <filter val="000 1100 0000000 000 000"/>
        <filter val="000 1101 0000000 000 000"/>
        <filter val="000 1102 0000000 000 000"/>
        <filter val="000 1105 0000000 000 000"/>
        <filter val="000 1200 0000000 000 000"/>
        <filter val="000 1201 0000000 000 000"/>
        <filter val="000 1400 0000000 000 000"/>
        <filter val="000 1401 0000000 000 000"/>
        <filter val="000 1402 0000000 000 000"/>
      </filters>
    </filterColumn>
    <filterColumn colId="4" showButton="0"/>
    <filterColumn colId="6" showButton="0"/>
  </autoFilter>
  <mergeCells count="8">
    <mergeCell ref="G8:H8"/>
    <mergeCell ref="G4:J4"/>
    <mergeCell ref="A5:I5"/>
    <mergeCell ref="I8:I9"/>
    <mergeCell ref="A8:A9"/>
    <mergeCell ref="B8:B9"/>
    <mergeCell ref="D8:D9"/>
    <mergeCell ref="A6:I6"/>
  </mergeCells>
  <pageMargins left="0.49" right="0.11" top="0.31496062992125984" bottom="0.11811023622047245" header="0.39370078740157483" footer="0.39370078740157483"/>
  <pageSetup paperSize="8" scale="80" fitToHeight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6"/>
  <sheetViews>
    <sheetView tabSelected="1" workbookViewId="0">
      <selection activeCell="A6" sqref="A6:D6"/>
    </sheetView>
  </sheetViews>
  <sheetFormatPr defaultRowHeight="15.75"/>
  <cols>
    <col min="1" max="1" width="44.85546875" style="74" customWidth="1"/>
    <col min="2" max="2" width="26.85546875" style="75" customWidth="1"/>
    <col min="3" max="3" width="19.140625" style="74" customWidth="1"/>
    <col min="4" max="4" width="18.85546875" style="74" customWidth="1"/>
  </cols>
  <sheetData>
    <row r="1" spans="1:4">
      <c r="A1" s="63"/>
      <c r="B1" s="81"/>
      <c r="C1" s="73" t="s">
        <v>1167</v>
      </c>
      <c r="D1" s="63"/>
    </row>
    <row r="2" spans="1:4">
      <c r="A2" s="63"/>
      <c r="B2" s="81"/>
      <c r="C2" s="73" t="s">
        <v>1164</v>
      </c>
      <c r="D2" s="63"/>
    </row>
    <row r="3" spans="1:4">
      <c r="A3" s="63"/>
      <c r="B3" s="81"/>
      <c r="C3" s="73" t="s">
        <v>1165</v>
      </c>
      <c r="D3" s="63"/>
    </row>
    <row r="4" spans="1:4">
      <c r="A4" s="63"/>
      <c r="B4" s="81"/>
      <c r="C4" s="74" t="s">
        <v>1220</v>
      </c>
      <c r="D4" s="63"/>
    </row>
    <row r="5" spans="1:4">
      <c r="A5" s="63"/>
      <c r="B5" s="81"/>
      <c r="C5" s="63"/>
      <c r="D5" s="63"/>
    </row>
    <row r="6" spans="1:4" ht="78.75" customHeight="1">
      <c r="A6" s="138" t="s">
        <v>1216</v>
      </c>
      <c r="B6" s="153"/>
      <c r="C6" s="153"/>
      <c r="D6" s="153"/>
    </row>
    <row r="7" spans="1:4">
      <c r="A7" s="64"/>
      <c r="B7" s="64"/>
      <c r="C7" s="64"/>
      <c r="D7" s="64"/>
    </row>
    <row r="8" spans="1:4" ht="66" customHeight="1">
      <c r="A8" s="151" t="s">
        <v>16</v>
      </c>
      <c r="B8" s="151" t="s">
        <v>1028</v>
      </c>
      <c r="C8" s="149" t="s">
        <v>19</v>
      </c>
      <c r="D8" s="149" t="s">
        <v>20</v>
      </c>
    </row>
    <row r="9" spans="1:4" ht="176.25" customHeight="1">
      <c r="A9" s="154"/>
      <c r="B9" s="152"/>
      <c r="C9" s="150"/>
      <c r="D9" s="150"/>
    </row>
    <row r="10" spans="1:4" ht="47.25">
      <c r="A10" s="55" t="s">
        <v>1168</v>
      </c>
      <c r="B10" s="82" t="s">
        <v>31</v>
      </c>
      <c r="C10" s="58">
        <v>11666261.619999999</v>
      </c>
      <c r="D10" s="58">
        <v>9781008.8699999992</v>
      </c>
    </row>
    <row r="11" spans="1:4" ht="31.5">
      <c r="A11" s="54" t="s">
        <v>1169</v>
      </c>
      <c r="B11" s="76" t="s">
        <v>31</v>
      </c>
      <c r="C11" s="52">
        <v>0</v>
      </c>
      <c r="D11" s="52">
        <v>0</v>
      </c>
    </row>
    <row r="12" spans="1:4" ht="31.5">
      <c r="A12" s="54" t="s">
        <v>1029</v>
      </c>
      <c r="B12" s="76">
        <v>1060400000000000</v>
      </c>
      <c r="C12" s="52">
        <v>-5370400</v>
      </c>
      <c r="D12" s="52">
        <v>0</v>
      </c>
    </row>
    <row r="13" spans="1:4" ht="47.25">
      <c r="A13" s="54" t="s">
        <v>1030</v>
      </c>
      <c r="B13" s="76">
        <v>1060401000000000</v>
      </c>
      <c r="C13" s="52">
        <v>-5370400</v>
      </c>
      <c r="D13" s="52">
        <v>0</v>
      </c>
    </row>
    <row r="14" spans="1:4" ht="141.75">
      <c r="A14" s="54" t="s">
        <v>1031</v>
      </c>
      <c r="B14" s="76">
        <v>1060401000000800</v>
      </c>
      <c r="C14" s="52">
        <v>-5370400</v>
      </c>
      <c r="D14" s="52">
        <v>0</v>
      </c>
    </row>
    <row r="15" spans="1:4" ht="141.75">
      <c r="A15" s="54" t="s">
        <v>1032</v>
      </c>
      <c r="B15" s="76">
        <v>1060401050000810</v>
      </c>
      <c r="C15" s="52">
        <v>-5370400</v>
      </c>
      <c r="D15" s="52">
        <v>0</v>
      </c>
    </row>
    <row r="16" spans="1:4" ht="47.25">
      <c r="A16" s="54" t="s">
        <v>1033</v>
      </c>
      <c r="B16" s="76">
        <v>1060500000000000</v>
      </c>
      <c r="C16" s="52">
        <v>5370400</v>
      </c>
      <c r="D16" s="52">
        <v>0</v>
      </c>
    </row>
    <row r="17" spans="1:4" ht="47.25">
      <c r="A17" s="54" t="s">
        <v>1034</v>
      </c>
      <c r="B17" s="76">
        <v>1060500000000600</v>
      </c>
      <c r="C17" s="52">
        <v>5370400</v>
      </c>
      <c r="D17" s="52">
        <v>0</v>
      </c>
    </row>
    <row r="18" spans="1:4" ht="47.25">
      <c r="A18" s="54" t="s">
        <v>1035</v>
      </c>
      <c r="B18" s="76">
        <v>1060501000000600</v>
      </c>
      <c r="C18" s="52">
        <v>5370400</v>
      </c>
      <c r="D18" s="52">
        <v>0</v>
      </c>
    </row>
    <row r="19" spans="1:4" ht="63">
      <c r="A19" s="54" t="s">
        <v>1036</v>
      </c>
      <c r="B19" s="76">
        <v>1060501050000640</v>
      </c>
      <c r="C19" s="52">
        <v>5370400</v>
      </c>
      <c r="D19" s="52">
        <v>0</v>
      </c>
    </row>
    <row r="20" spans="1:4" ht="31.5">
      <c r="A20" s="54" t="s">
        <v>1170</v>
      </c>
      <c r="B20" s="76" t="s">
        <v>31</v>
      </c>
      <c r="C20" s="52">
        <v>0</v>
      </c>
      <c r="D20" s="52">
        <v>0</v>
      </c>
    </row>
    <row r="21" spans="1:4">
      <c r="A21" s="54" t="s">
        <v>1037</v>
      </c>
      <c r="B21" s="76">
        <v>1000000000000000</v>
      </c>
      <c r="C21" s="52">
        <v>11666261.619999999</v>
      </c>
      <c r="D21" s="52">
        <v>9781008.8699999992</v>
      </c>
    </row>
    <row r="22" spans="1:4" ht="31.5">
      <c r="A22" s="54" t="s">
        <v>1038</v>
      </c>
      <c r="B22" s="76">
        <v>1050000000000000</v>
      </c>
      <c r="C22" s="52">
        <v>11666261.619999999</v>
      </c>
      <c r="D22" s="52">
        <v>9781008.8699999992</v>
      </c>
    </row>
    <row r="23" spans="1:4">
      <c r="A23" s="54" t="s">
        <v>1039</v>
      </c>
      <c r="B23" s="76">
        <v>1050000000000500</v>
      </c>
      <c r="C23" s="52">
        <v>-801206965</v>
      </c>
      <c r="D23" s="52">
        <v>-176759731.13999999</v>
      </c>
    </row>
    <row r="24" spans="1:4" ht="31.5">
      <c r="A24" s="54" t="s">
        <v>1040</v>
      </c>
      <c r="B24" s="76">
        <v>1050200000000500</v>
      </c>
      <c r="C24" s="52">
        <v>-801206965</v>
      </c>
      <c r="D24" s="52">
        <v>-176759731.13999999</v>
      </c>
    </row>
    <row r="25" spans="1:4" ht="31.5">
      <c r="A25" s="54" t="s">
        <v>1041</v>
      </c>
      <c r="B25" s="76">
        <v>1050201000000510</v>
      </c>
      <c r="C25" s="52">
        <v>-801206965</v>
      </c>
      <c r="D25" s="52">
        <v>-176759731.13999999</v>
      </c>
    </row>
    <row r="26" spans="1:4" ht="47.25">
      <c r="A26" s="54" t="s">
        <v>1042</v>
      </c>
      <c r="B26" s="76">
        <v>1050201050000510</v>
      </c>
      <c r="C26" s="52">
        <v>-801206965</v>
      </c>
      <c r="D26" s="52">
        <v>-176759731.13999999</v>
      </c>
    </row>
    <row r="27" spans="1:4" ht="31.5" hidden="1">
      <c r="A27" s="54" t="s">
        <v>1043</v>
      </c>
      <c r="B27" s="76" t="s">
        <v>1044</v>
      </c>
      <c r="C27" s="52">
        <v>0</v>
      </c>
      <c r="D27" s="52">
        <v>0</v>
      </c>
    </row>
    <row r="28" spans="1:4">
      <c r="A28" s="54" t="s">
        <v>1045</v>
      </c>
      <c r="B28" s="76">
        <v>1050000000000600</v>
      </c>
      <c r="C28" s="52">
        <v>812873226.62</v>
      </c>
      <c r="D28" s="52">
        <v>186540740.00999999</v>
      </c>
    </row>
    <row r="29" spans="1:4" ht="31.5">
      <c r="A29" s="54" t="s">
        <v>1046</v>
      </c>
      <c r="B29" s="76">
        <v>1050200000000600</v>
      </c>
      <c r="C29" s="52">
        <v>812873226.62</v>
      </c>
      <c r="D29" s="52">
        <v>186540740.00999999</v>
      </c>
    </row>
    <row r="30" spans="1:4" ht="31.5">
      <c r="A30" s="54" t="s">
        <v>1047</v>
      </c>
      <c r="B30" s="76">
        <v>1050201000000610</v>
      </c>
      <c r="C30" s="52">
        <v>812873226.62</v>
      </c>
      <c r="D30" s="52">
        <v>186540740.00999999</v>
      </c>
    </row>
    <row r="31" spans="1:4" ht="48" thickBot="1">
      <c r="A31" s="54" t="s">
        <v>1048</v>
      </c>
      <c r="B31" s="76">
        <v>1050201050000610</v>
      </c>
      <c r="C31" s="52">
        <v>812873226.62</v>
      </c>
      <c r="D31" s="52">
        <v>186540740.00999999</v>
      </c>
    </row>
    <row r="32" spans="1:4" ht="32.25" hidden="1" thickBot="1">
      <c r="A32" s="49" t="s">
        <v>1049</v>
      </c>
      <c r="B32" s="77" t="s">
        <v>1050</v>
      </c>
      <c r="C32" s="52">
        <v>0</v>
      </c>
      <c r="D32" s="52">
        <v>0</v>
      </c>
    </row>
    <row r="33" spans="1:4" ht="79.5" hidden="1" thickBot="1">
      <c r="A33" s="49" t="s">
        <v>1051</v>
      </c>
      <c r="B33" s="77" t="s">
        <v>1052</v>
      </c>
      <c r="C33" s="52">
        <v>0</v>
      </c>
      <c r="D33" s="52">
        <v>0</v>
      </c>
    </row>
    <row r="34" spans="1:4" ht="32.25" hidden="1" thickBot="1">
      <c r="A34" s="49" t="s">
        <v>1053</v>
      </c>
      <c r="B34" s="77" t="s">
        <v>1054</v>
      </c>
      <c r="C34" s="52">
        <v>0</v>
      </c>
      <c r="D34" s="52">
        <v>0</v>
      </c>
    </row>
    <row r="35" spans="1:4" ht="32.25" hidden="1" thickBot="1">
      <c r="A35" s="49" t="s">
        <v>1053</v>
      </c>
      <c r="B35" s="77" t="s">
        <v>1055</v>
      </c>
      <c r="C35" s="52">
        <v>0</v>
      </c>
      <c r="D35" s="52">
        <v>0</v>
      </c>
    </row>
    <row r="36" spans="1:4">
      <c r="A36" s="78"/>
      <c r="B36" s="79"/>
      <c r="C36" s="80"/>
      <c r="D36" s="80"/>
    </row>
  </sheetData>
  <mergeCells count="5">
    <mergeCell ref="C8:C9"/>
    <mergeCell ref="D8:D9"/>
    <mergeCell ref="B8:B9"/>
    <mergeCell ref="A6:D6"/>
    <mergeCell ref="A8:A9"/>
  </mergeCells>
  <pageMargins left="0.78740157480314965" right="0.31496062992125984" top="0.36" bottom="0.44" header="0.39370078740157483" footer="0.39370078740157483"/>
  <pageSetup paperSize="8" scale="84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7</vt:i4>
      </vt:variant>
    </vt:vector>
  </HeadingPairs>
  <TitlesOfParts>
    <vt:vector size="10" baseType="lpstr">
      <vt:lpstr>Доходы бюджета</vt:lpstr>
      <vt:lpstr>Расходы бюджета</vt:lpstr>
      <vt:lpstr>Источники финансирования дефици</vt:lpstr>
      <vt:lpstr>__bookmark_1</vt:lpstr>
      <vt:lpstr>__bookmark_2</vt:lpstr>
      <vt:lpstr>__bookmark_3</vt:lpstr>
      <vt:lpstr>__bookmark_4</vt:lpstr>
      <vt:lpstr>'Доходы бюджета'!Заголовки_для_печати</vt:lpstr>
      <vt:lpstr>'Источники финансирования дефици'!Заголовки_для_печати</vt:lpstr>
      <vt:lpstr>'Расходы бюджета'!Заголовки_для_печати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Владимировна</dc:creator>
  <cp:lastModifiedBy>Флюра Магазовна</cp:lastModifiedBy>
  <cp:lastPrinted>2016-04-18T09:19:33Z</cp:lastPrinted>
  <dcterms:created xsi:type="dcterms:W3CDTF">2015-04-08T06:39:52Z</dcterms:created>
  <dcterms:modified xsi:type="dcterms:W3CDTF">2016-04-19T09:53:59Z</dcterms:modified>
</cp:coreProperties>
</file>